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310" windowHeight="5520" activeTab="0"/>
  </bookViews>
  <sheets>
    <sheet name="Overall " sheetId="1" r:id="rId1"/>
    <sheet name="Overall with charts" sheetId="2" r:id="rId2"/>
    <sheet name="Teacher" sheetId="3" r:id="rId3"/>
  </sheets>
  <definedNames/>
  <calcPr fullCalcOnLoad="1"/>
</workbook>
</file>

<file path=xl/sharedStrings.xml><?xml version="1.0" encoding="utf-8"?>
<sst xmlns="http://schemas.openxmlformats.org/spreadsheetml/2006/main" count="341" uniqueCount="45">
  <si>
    <t xml:space="preserve">Public </t>
  </si>
  <si>
    <t>Other Pub</t>
  </si>
  <si>
    <t>Private</t>
  </si>
  <si>
    <t>Pre-Pri</t>
  </si>
  <si>
    <t>Pri</t>
  </si>
  <si>
    <t>Middle</t>
  </si>
  <si>
    <t>High</t>
  </si>
  <si>
    <t>Higher Sec</t>
  </si>
  <si>
    <t>Degree Co</t>
  </si>
  <si>
    <t>NFBE</t>
  </si>
  <si>
    <t>TVE</t>
  </si>
  <si>
    <t>TTE</t>
  </si>
  <si>
    <t>Univ</t>
  </si>
  <si>
    <t>Deeni Madaris</t>
  </si>
  <si>
    <t xml:space="preserve">Total </t>
  </si>
  <si>
    <t xml:space="preserve">Institutions </t>
  </si>
  <si>
    <t xml:space="preserve">Male </t>
  </si>
  <si>
    <t xml:space="preserve">Female </t>
  </si>
  <si>
    <t xml:space="preserve">Teacher </t>
  </si>
  <si>
    <t>Student</t>
  </si>
  <si>
    <t>PTC</t>
  </si>
  <si>
    <t>CT</t>
  </si>
  <si>
    <t>B. Ed</t>
  </si>
  <si>
    <t>M. Ed</t>
  </si>
  <si>
    <t xml:space="preserve">Other </t>
  </si>
  <si>
    <t>Female</t>
  </si>
  <si>
    <t>Urban</t>
  </si>
  <si>
    <t>Rural</t>
  </si>
  <si>
    <t xml:space="preserve">PunJab </t>
  </si>
  <si>
    <t xml:space="preserve">Sindh </t>
  </si>
  <si>
    <t>Balochistan</t>
  </si>
  <si>
    <t>NWFP</t>
  </si>
  <si>
    <t>AJK</t>
  </si>
  <si>
    <t>FATA</t>
  </si>
  <si>
    <t>FANA</t>
  </si>
  <si>
    <t>ICT</t>
  </si>
  <si>
    <t>Not Reported/Untrained</t>
  </si>
  <si>
    <t xml:space="preserve">Teacher in Public School and Their Qualification </t>
  </si>
  <si>
    <t>Public</t>
  </si>
  <si>
    <t>Primary</t>
  </si>
  <si>
    <t>Madarasa</t>
  </si>
  <si>
    <t>Total</t>
  </si>
  <si>
    <t>Institution</t>
  </si>
  <si>
    <t>Enrolment</t>
  </si>
  <si>
    <t>College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</si>
</sst>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5" fontId="0" fillId="0" borderId="0" xfId="17" applyNumberFormat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>
      <alignment/>
    </xf>
    <xf numFmtId="185" fontId="1" fillId="2" borderId="0" xfId="17" applyNumberFormat="1" applyFont="1" applyFill="1" applyAlignment="1">
      <alignment/>
    </xf>
    <xf numFmtId="0" fontId="1" fillId="0" borderId="2" xfId="0" applyFont="1" applyBorder="1" applyAlignment="1">
      <alignment/>
    </xf>
    <xf numFmtId="0" fontId="1" fillId="3" borderId="3" xfId="0" applyFont="1" applyFill="1" applyBorder="1" applyAlignment="1">
      <alignment/>
    </xf>
    <xf numFmtId="185" fontId="1" fillId="0" borderId="4" xfId="17" applyNumberFormat="1" applyFont="1" applyBorder="1" applyAlignment="1">
      <alignment horizontal="center"/>
    </xf>
    <xf numFmtId="185" fontId="1" fillId="0" borderId="5" xfId="17" applyNumberFormat="1" applyFont="1" applyBorder="1" applyAlignment="1">
      <alignment horizontal="center"/>
    </xf>
    <xf numFmtId="185" fontId="1" fillId="0" borderId="6" xfId="17" applyNumberFormat="1" applyFont="1" applyBorder="1" applyAlignment="1">
      <alignment horizontal="center"/>
    </xf>
    <xf numFmtId="185" fontId="1" fillId="0" borderId="7" xfId="17" applyNumberFormat="1" applyFont="1" applyBorder="1" applyAlignment="1">
      <alignment horizontal="center"/>
    </xf>
    <xf numFmtId="185" fontId="1" fillId="0" borderId="8" xfId="17" applyNumberFormat="1" applyFont="1" applyBorder="1" applyAlignment="1">
      <alignment horizontal="center"/>
    </xf>
    <xf numFmtId="185" fontId="0" fillId="0" borderId="9" xfId="17" applyNumberFormat="1" applyBorder="1" applyAlignment="1">
      <alignment/>
    </xf>
    <xf numFmtId="185" fontId="0" fillId="0" borderId="10" xfId="17" applyNumberFormat="1" applyBorder="1" applyAlignment="1">
      <alignment/>
    </xf>
    <xf numFmtId="185" fontId="0" fillId="0" borderId="11" xfId="17" applyNumberFormat="1" applyBorder="1" applyAlignment="1">
      <alignment/>
    </xf>
    <xf numFmtId="185" fontId="0" fillId="0" borderId="12" xfId="17" applyNumberFormat="1" applyBorder="1" applyAlignment="1">
      <alignment/>
    </xf>
    <xf numFmtId="185" fontId="0" fillId="0" borderId="13" xfId="17" applyNumberFormat="1" applyBorder="1" applyAlignment="1">
      <alignment/>
    </xf>
    <xf numFmtId="185" fontId="0" fillId="0" borderId="14" xfId="17" applyNumberFormat="1" applyBorder="1" applyAlignment="1">
      <alignment/>
    </xf>
    <xf numFmtId="185" fontId="0" fillId="0" borderId="15" xfId="17" applyNumberFormat="1" applyBorder="1" applyAlignment="1">
      <alignment/>
    </xf>
    <xf numFmtId="185" fontId="0" fillId="0" borderId="16" xfId="17" applyNumberFormat="1" applyBorder="1" applyAlignment="1">
      <alignment/>
    </xf>
    <xf numFmtId="185" fontId="0" fillId="0" borderId="17" xfId="17" applyNumberFormat="1" applyBorder="1" applyAlignment="1">
      <alignment/>
    </xf>
    <xf numFmtId="185" fontId="0" fillId="0" borderId="18" xfId="17" applyNumberFormat="1" applyBorder="1" applyAlignment="1">
      <alignment/>
    </xf>
    <xf numFmtId="185" fontId="1" fillId="3" borderId="4" xfId="17" applyNumberFormat="1" applyFont="1" applyFill="1" applyBorder="1" applyAlignment="1">
      <alignment/>
    </xf>
    <xf numFmtId="185" fontId="1" fillId="3" borderId="5" xfId="17" applyNumberFormat="1" applyFont="1" applyFill="1" applyBorder="1" applyAlignment="1">
      <alignment/>
    </xf>
    <xf numFmtId="185" fontId="1" fillId="3" borderId="6" xfId="17" applyNumberFormat="1" applyFont="1" applyFill="1" applyBorder="1" applyAlignment="1">
      <alignment/>
    </xf>
    <xf numFmtId="185" fontId="1" fillId="3" borderId="7" xfId="17" applyNumberFormat="1" applyFont="1" applyFill="1" applyBorder="1" applyAlignment="1">
      <alignment/>
    </xf>
    <xf numFmtId="185" fontId="1" fillId="3" borderId="8" xfId="17" applyNumberFormat="1" applyFont="1" applyFill="1" applyBorder="1" applyAlignment="1">
      <alignment/>
    </xf>
    <xf numFmtId="185" fontId="1" fillId="4" borderId="4" xfId="17" applyNumberFormat="1" applyFont="1" applyFill="1" applyBorder="1" applyAlignment="1">
      <alignment horizontal="center"/>
    </xf>
    <xf numFmtId="185" fontId="1" fillId="4" borderId="5" xfId="17" applyNumberFormat="1" applyFont="1" applyFill="1" applyBorder="1" applyAlignment="1">
      <alignment horizontal="center"/>
    </xf>
    <xf numFmtId="185" fontId="1" fillId="4" borderId="6" xfId="17" applyNumberFormat="1" applyFont="1" applyFill="1" applyBorder="1" applyAlignment="1">
      <alignment horizontal="center"/>
    </xf>
    <xf numFmtId="185" fontId="1" fillId="4" borderId="7" xfId="17" applyNumberFormat="1" applyFont="1" applyFill="1" applyBorder="1" applyAlignment="1">
      <alignment horizontal="center"/>
    </xf>
    <xf numFmtId="185" fontId="1" fillId="4" borderId="8" xfId="1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5" fontId="1" fillId="0" borderId="0" xfId="17" applyNumberFormat="1" applyFont="1" applyFill="1" applyAlignment="1">
      <alignment horizontal="center"/>
    </xf>
    <xf numFmtId="185" fontId="0" fillId="0" borderId="0" xfId="17" applyNumberFormat="1" applyFill="1" applyAlignment="1">
      <alignment/>
    </xf>
    <xf numFmtId="185" fontId="0" fillId="0" borderId="0" xfId="0" applyNumberFormat="1" applyFill="1" applyAlignment="1">
      <alignment/>
    </xf>
    <xf numFmtId="185" fontId="1" fillId="0" borderId="0" xfId="17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185" fontId="1" fillId="4" borderId="21" xfId="17" applyNumberFormat="1" applyFont="1" applyFill="1" applyBorder="1" applyAlignment="1">
      <alignment horizontal="center"/>
    </xf>
    <xf numFmtId="185" fontId="1" fillId="4" borderId="22" xfId="17" applyNumberFormat="1" applyFont="1" applyFill="1" applyBorder="1" applyAlignment="1">
      <alignment horizontal="center"/>
    </xf>
    <xf numFmtId="185" fontId="1" fillId="4" borderId="23" xfId="17" applyNumberFormat="1" applyFont="1" applyFill="1" applyBorder="1" applyAlignment="1">
      <alignment horizontal="center"/>
    </xf>
    <xf numFmtId="185" fontId="1" fillId="4" borderId="24" xfId="17" applyNumberFormat="1" applyFont="1" applyFill="1" applyBorder="1" applyAlignment="1">
      <alignment horizontal="center"/>
    </xf>
    <xf numFmtId="185" fontId="1" fillId="4" borderId="25" xfId="17" applyNumberFormat="1" applyFont="1" applyFill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5" fontId="1" fillId="0" borderId="21" xfId="17" applyNumberFormat="1" applyFont="1" applyBorder="1" applyAlignment="1">
      <alignment horizontal="center"/>
    </xf>
    <xf numFmtId="185" fontId="1" fillId="0" borderId="22" xfId="17" applyNumberFormat="1" applyFont="1" applyBorder="1" applyAlignment="1">
      <alignment horizontal="center"/>
    </xf>
    <xf numFmtId="185" fontId="1" fillId="0" borderId="23" xfId="17" applyNumberFormat="1" applyFont="1" applyBorder="1" applyAlignment="1">
      <alignment horizontal="center"/>
    </xf>
    <xf numFmtId="185" fontId="1" fillId="0" borderId="24" xfId="17" applyNumberFormat="1" applyFont="1" applyBorder="1" applyAlignment="1">
      <alignment horizontal="center"/>
    </xf>
    <xf numFmtId="185" fontId="1" fillId="0" borderId="25" xfId="17" applyNumberFormat="1" applyFont="1" applyBorder="1" applyAlignment="1">
      <alignment horizontal="center"/>
    </xf>
    <xf numFmtId="185" fontId="0" fillId="0" borderId="0" xfId="17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Public and Private (Institution)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025"/>
          <c:w val="0.985"/>
          <c:h val="0.8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'Overall with charts'!$K$8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with charts'!$L$7:$S$7</c:f>
              <c:strCache/>
            </c:strRef>
          </c:cat>
          <c:val>
            <c:numRef>
              <c:f>'Overall with charts'!$L$8:$S$8</c:f>
              <c:numCache/>
            </c:numRef>
          </c:val>
        </c:ser>
        <c:ser>
          <c:idx val="1"/>
          <c:order val="1"/>
          <c:tx>
            <c:strRef>
              <c:f>'Overall with charts'!$K$9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'Overall with charts'!$L$7:$S$7</c:f>
              <c:strCache/>
            </c:strRef>
          </c:cat>
          <c:val>
            <c:numRef>
              <c:f>'Overall with charts'!$L$9:$S$9</c:f>
              <c:numCache/>
            </c:numRef>
          </c:val>
        </c:ser>
        <c:overlap val="100"/>
        <c:gapWidth val="50"/>
        <c:axId val="31431499"/>
        <c:axId val="14448036"/>
      </c:barChart>
      <c:catAx>
        <c:axId val="31431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48036"/>
        <c:crosses val="autoZero"/>
        <c:auto val="1"/>
        <c:lblOffset val="100"/>
        <c:noMultiLvlLbl val="0"/>
      </c:catAx>
      <c:valAx>
        <c:axId val="14448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43149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7225"/>
          <c:w val="0.14825"/>
          <c:h val="0.1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Public and Private (Enrollment)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97175"/>
          <c:h val="0.92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'Overall with charts'!$K$14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with charts'!$L$7:$S$7</c:f>
              <c:strCache/>
            </c:strRef>
          </c:cat>
          <c:val>
            <c:numRef>
              <c:f>'Overall with charts'!$L$14:$S$14</c:f>
              <c:numCache/>
            </c:numRef>
          </c:val>
        </c:ser>
        <c:ser>
          <c:idx val="1"/>
          <c:order val="1"/>
          <c:tx>
            <c:strRef>
              <c:f>'Overall with charts'!$K$15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'Overall with charts'!$L$7:$S$7</c:f>
              <c:strCache/>
            </c:strRef>
          </c:cat>
          <c:val>
            <c:numRef>
              <c:f>'Overall with charts'!$L$15:$S$15</c:f>
              <c:numCache/>
            </c:numRef>
          </c:val>
        </c:ser>
        <c:overlap val="100"/>
        <c:gapWidth val="50"/>
        <c:axId val="62923461"/>
        <c:axId val="29440238"/>
      </c:barChart>
      <c:catAx>
        <c:axId val="629234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2346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5"/>
          <c:y val="0.72525"/>
          <c:w val="0.133"/>
          <c:h val="0.1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16</xdr:row>
      <xdr:rowOff>19050</xdr:rowOff>
    </xdr:from>
    <xdr:to>
      <xdr:col>17</xdr:col>
      <xdr:colOff>314325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705600" y="2705100"/>
        <a:ext cx="5162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35</xdr:row>
      <xdr:rowOff>152400</xdr:rowOff>
    </xdr:from>
    <xdr:to>
      <xdr:col>17</xdr:col>
      <xdr:colOff>361950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6743700" y="5915025"/>
        <a:ext cx="51720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3" sqref="L23"/>
    </sheetView>
  </sheetViews>
  <sheetFormatPr defaultColWidth="9.140625" defaultRowHeight="12.75"/>
  <cols>
    <col min="1" max="1" width="10.140625" style="3" customWidth="1"/>
    <col min="2" max="2" width="9.140625" style="35" customWidth="1"/>
    <col min="3" max="3" width="10.8515625" style="37" customWidth="1"/>
    <col min="4" max="5" width="11.28125" style="37" customWidth="1"/>
    <col min="6" max="6" width="10.421875" style="37" customWidth="1"/>
    <col min="7" max="9" width="11.8515625" style="37" customWidth="1"/>
    <col min="10" max="10" width="3.7109375" style="35" customWidth="1"/>
    <col min="11" max="11" width="9.140625" style="35" customWidth="1"/>
    <col min="12" max="12" width="11.28125" style="35" bestFit="1" customWidth="1"/>
    <col min="13" max="13" width="10.28125" style="35" bestFit="1" customWidth="1"/>
    <col min="14" max="14" width="11.140625" style="35" bestFit="1" customWidth="1"/>
    <col min="15" max="15" width="10.7109375" style="35" customWidth="1"/>
    <col min="16" max="17" width="9.140625" style="35" customWidth="1"/>
    <col min="18" max="18" width="10.28125" style="35" bestFit="1" customWidth="1"/>
    <col min="19" max="19" width="11.28125" style="35" bestFit="1" customWidth="1"/>
    <col min="20" max="16384" width="9.140625" style="35" customWidth="1"/>
  </cols>
  <sheetData>
    <row r="1" spans="1:9" ht="15.75" customHeight="1">
      <c r="A1" s="40"/>
      <c r="B1" s="41"/>
      <c r="C1" s="39" t="s">
        <v>15</v>
      </c>
      <c r="D1" s="39" t="s">
        <v>18</v>
      </c>
      <c r="E1" s="39"/>
      <c r="F1" s="39"/>
      <c r="G1" s="39" t="s">
        <v>19</v>
      </c>
      <c r="H1" s="39"/>
      <c r="I1" s="39"/>
    </row>
    <row r="2" spans="1:9" ht="17.25" customHeight="1">
      <c r="A2" s="40"/>
      <c r="B2" s="41"/>
      <c r="C2" s="39"/>
      <c r="D2" s="36" t="s">
        <v>16</v>
      </c>
      <c r="E2" s="36" t="s">
        <v>17</v>
      </c>
      <c r="F2" s="36" t="s">
        <v>14</v>
      </c>
      <c r="G2" s="36" t="s">
        <v>16</v>
      </c>
      <c r="H2" s="36" t="s">
        <v>17</v>
      </c>
      <c r="I2" s="36" t="s">
        <v>14</v>
      </c>
    </row>
    <row r="3" spans="1:9" ht="12.75">
      <c r="A3" s="40" t="s">
        <v>3</v>
      </c>
      <c r="B3" s="35" t="s">
        <v>0</v>
      </c>
      <c r="F3" s="37">
        <f>D3+E3</f>
        <v>0</v>
      </c>
      <c r="G3" s="37">
        <v>2504636</v>
      </c>
      <c r="H3" s="37">
        <v>2051082</v>
      </c>
      <c r="I3" s="37">
        <f>G3+H3</f>
        <v>4555718</v>
      </c>
    </row>
    <row r="4" spans="1:9" ht="12.75">
      <c r="A4" s="40"/>
      <c r="B4" s="35" t="s">
        <v>1</v>
      </c>
      <c r="F4" s="37">
        <f>D4+E4</f>
        <v>0</v>
      </c>
      <c r="G4" s="37">
        <v>49107</v>
      </c>
      <c r="H4" s="37">
        <v>46608</v>
      </c>
      <c r="I4" s="37">
        <f>G4+H4</f>
        <v>95715</v>
      </c>
    </row>
    <row r="5" spans="1:9" ht="12.75">
      <c r="A5" s="40"/>
      <c r="B5" s="35" t="s">
        <v>2</v>
      </c>
      <c r="C5" s="37">
        <v>800</v>
      </c>
      <c r="D5" s="37">
        <v>458</v>
      </c>
      <c r="E5" s="37">
        <v>2979</v>
      </c>
      <c r="F5" s="37">
        <f>D5+E5</f>
        <v>3437</v>
      </c>
      <c r="G5" s="37">
        <v>1523730</v>
      </c>
      <c r="H5" s="37">
        <v>1247999</v>
      </c>
      <c r="I5" s="37">
        <f>G5+H5</f>
        <v>2771729</v>
      </c>
    </row>
    <row r="6" spans="1:9" ht="12.75">
      <c r="A6" s="40"/>
      <c r="B6" s="6" t="s">
        <v>14</v>
      </c>
      <c r="C6" s="7">
        <f aca="true" t="shared" si="0" ref="C6:I6">SUM(C3:C5)</f>
        <v>800</v>
      </c>
      <c r="D6" s="7">
        <f t="shared" si="0"/>
        <v>458</v>
      </c>
      <c r="E6" s="7">
        <f t="shared" si="0"/>
        <v>2979</v>
      </c>
      <c r="F6" s="7">
        <f t="shared" si="0"/>
        <v>3437</v>
      </c>
      <c r="G6" s="7">
        <f t="shared" si="0"/>
        <v>4077473</v>
      </c>
      <c r="H6" s="7">
        <f t="shared" si="0"/>
        <v>3345689</v>
      </c>
      <c r="I6" s="7">
        <f t="shared" si="0"/>
        <v>7423162</v>
      </c>
    </row>
    <row r="7" spans="1:9" ht="12.75">
      <c r="A7" s="40" t="s">
        <v>4</v>
      </c>
      <c r="B7" s="35" t="s">
        <v>0</v>
      </c>
      <c r="C7" s="37">
        <v>138414</v>
      </c>
      <c r="D7" s="37">
        <v>221267</v>
      </c>
      <c r="E7" s="37">
        <v>127957</v>
      </c>
      <c r="F7" s="37">
        <f>D7+E7</f>
        <v>349224</v>
      </c>
      <c r="G7" s="37">
        <v>6689572</v>
      </c>
      <c r="H7" s="37">
        <v>5037961</v>
      </c>
      <c r="I7" s="37">
        <f aca="true" t="shared" si="1" ref="I7:I45">G7+H7</f>
        <v>11727533</v>
      </c>
    </row>
    <row r="8" spans="1:19" ht="12.75">
      <c r="A8" s="40"/>
      <c r="B8" s="35" t="s">
        <v>1</v>
      </c>
      <c r="C8" s="37">
        <v>2091</v>
      </c>
      <c r="D8" s="37">
        <v>2032</v>
      </c>
      <c r="E8" s="37">
        <v>3852</v>
      </c>
      <c r="F8" s="37">
        <f>D8+E8</f>
        <v>5884</v>
      </c>
      <c r="G8" s="37">
        <v>138116</v>
      </c>
      <c r="H8" s="37">
        <v>132652</v>
      </c>
      <c r="I8" s="37">
        <f t="shared" si="1"/>
        <v>270768</v>
      </c>
      <c r="L8" s="38"/>
      <c r="M8" s="38"/>
      <c r="N8" s="38"/>
      <c r="O8" s="38"/>
      <c r="P8" s="38"/>
      <c r="Q8" s="38"/>
      <c r="R8" s="38"/>
      <c r="S8" s="38"/>
    </row>
    <row r="9" spans="1:19" ht="12.75">
      <c r="A9" s="40"/>
      <c r="B9" s="35" t="s">
        <v>2</v>
      </c>
      <c r="C9" s="37">
        <v>17070</v>
      </c>
      <c r="D9" s="37">
        <v>19021</v>
      </c>
      <c r="E9" s="37">
        <v>68269</v>
      </c>
      <c r="F9" s="37">
        <f>D9+E9</f>
        <v>87290</v>
      </c>
      <c r="G9" s="37">
        <v>2797795</v>
      </c>
      <c r="H9" s="37">
        <v>2245841</v>
      </c>
      <c r="I9" s="37">
        <f t="shared" si="1"/>
        <v>5043636</v>
      </c>
      <c r="L9" s="38"/>
      <c r="M9" s="38"/>
      <c r="N9" s="38"/>
      <c r="O9" s="38"/>
      <c r="P9" s="38"/>
      <c r="Q9" s="38"/>
      <c r="R9" s="38"/>
      <c r="S9" s="38"/>
    </row>
    <row r="10" spans="1:9" ht="12.75">
      <c r="A10" s="40"/>
      <c r="B10" s="6" t="s">
        <v>14</v>
      </c>
      <c r="C10" s="7">
        <f aca="true" t="shared" si="2" ref="C10:I10">SUM(C7:C9)</f>
        <v>157575</v>
      </c>
      <c r="D10" s="7">
        <f t="shared" si="2"/>
        <v>242320</v>
      </c>
      <c r="E10" s="7">
        <f t="shared" si="2"/>
        <v>200078</v>
      </c>
      <c r="F10" s="7">
        <f t="shared" si="2"/>
        <v>442398</v>
      </c>
      <c r="G10" s="7">
        <f t="shared" si="2"/>
        <v>9625483</v>
      </c>
      <c r="H10" s="7">
        <f t="shared" si="2"/>
        <v>7416454</v>
      </c>
      <c r="I10" s="7">
        <f t="shared" si="2"/>
        <v>17041937</v>
      </c>
    </row>
    <row r="11" spans="1:9" ht="12.75">
      <c r="A11" s="40" t="s">
        <v>5</v>
      </c>
      <c r="B11" s="35" t="s">
        <v>0</v>
      </c>
      <c r="C11" s="37">
        <v>15220</v>
      </c>
      <c r="D11" s="37">
        <v>60384</v>
      </c>
      <c r="E11" s="37">
        <v>54463</v>
      </c>
      <c r="F11" s="37">
        <f>D11+E11</f>
        <v>114847</v>
      </c>
      <c r="G11" s="37">
        <v>2184306</v>
      </c>
      <c r="H11" s="37">
        <v>1432483</v>
      </c>
      <c r="I11" s="37">
        <f>G11+H11</f>
        <v>3616789</v>
      </c>
    </row>
    <row r="12" spans="1:9" ht="12.75">
      <c r="A12" s="40"/>
      <c r="B12" s="35" t="s">
        <v>1</v>
      </c>
      <c r="C12" s="37">
        <v>277</v>
      </c>
      <c r="D12" s="37">
        <v>730</v>
      </c>
      <c r="E12" s="37">
        <v>1725</v>
      </c>
      <c r="F12" s="37">
        <f>D12+E12</f>
        <v>2455</v>
      </c>
      <c r="G12" s="37">
        <v>49217</v>
      </c>
      <c r="H12" s="37">
        <v>49578</v>
      </c>
      <c r="I12" s="37">
        <f t="shared" si="1"/>
        <v>98795</v>
      </c>
    </row>
    <row r="13" spans="1:9" ht="12.75">
      <c r="A13" s="40"/>
      <c r="B13" s="35" t="s">
        <v>2</v>
      </c>
      <c r="C13" s="37">
        <v>24597</v>
      </c>
      <c r="D13" s="37">
        <v>49069</v>
      </c>
      <c r="E13" s="37">
        <v>147117</v>
      </c>
      <c r="F13" s="37">
        <f>D13+E13</f>
        <v>196186</v>
      </c>
      <c r="G13" s="37">
        <v>892973</v>
      </c>
      <c r="H13" s="37">
        <v>759051</v>
      </c>
      <c r="I13" s="37">
        <f t="shared" si="1"/>
        <v>1652024</v>
      </c>
    </row>
    <row r="14" spans="1:19" ht="12.75">
      <c r="A14" s="40"/>
      <c r="B14" s="6" t="s">
        <v>14</v>
      </c>
      <c r="C14" s="7">
        <f aca="true" t="shared" si="3" ref="C14:I14">SUM(C11:C13)</f>
        <v>40094</v>
      </c>
      <c r="D14" s="7">
        <f t="shared" si="3"/>
        <v>110183</v>
      </c>
      <c r="E14" s="7">
        <f t="shared" si="3"/>
        <v>203305</v>
      </c>
      <c r="F14" s="7">
        <f t="shared" si="3"/>
        <v>313488</v>
      </c>
      <c r="G14" s="7">
        <f t="shared" si="3"/>
        <v>3126496</v>
      </c>
      <c r="H14" s="7">
        <f t="shared" si="3"/>
        <v>2241112</v>
      </c>
      <c r="I14" s="7">
        <f t="shared" si="3"/>
        <v>5367608</v>
      </c>
      <c r="L14" s="38"/>
      <c r="M14" s="38"/>
      <c r="N14" s="38"/>
      <c r="O14" s="38"/>
      <c r="P14" s="38"/>
      <c r="Q14" s="38"/>
      <c r="R14" s="38"/>
      <c r="S14" s="38"/>
    </row>
    <row r="15" spans="1:19" ht="12.75">
      <c r="A15" s="40" t="s">
        <v>6</v>
      </c>
      <c r="B15" s="35" t="s">
        <v>0</v>
      </c>
      <c r="C15" s="37">
        <v>9347</v>
      </c>
      <c r="D15" s="37">
        <v>108749</v>
      </c>
      <c r="E15" s="37">
        <v>54885</v>
      </c>
      <c r="F15" s="37">
        <f>D15+E15</f>
        <v>163634</v>
      </c>
      <c r="G15" s="37">
        <v>970638</v>
      </c>
      <c r="H15" s="37">
        <v>602318</v>
      </c>
      <c r="I15" s="37">
        <f>G15+H15</f>
        <v>1572956</v>
      </c>
      <c r="L15" s="38"/>
      <c r="M15" s="38"/>
      <c r="N15" s="38"/>
      <c r="O15" s="38"/>
      <c r="P15" s="38"/>
      <c r="Q15" s="38"/>
      <c r="R15" s="38"/>
      <c r="S15" s="38"/>
    </row>
    <row r="16" spans="1:9" ht="12.75">
      <c r="A16" s="40"/>
      <c r="B16" s="35" t="s">
        <v>1</v>
      </c>
      <c r="C16" s="37">
        <v>319</v>
      </c>
      <c r="D16" s="37">
        <v>2433</v>
      </c>
      <c r="E16" s="37">
        <v>4323</v>
      </c>
      <c r="F16" s="37">
        <f>D16+E16</f>
        <v>6756</v>
      </c>
      <c r="G16" s="37">
        <v>26718</v>
      </c>
      <c r="H16" s="37">
        <v>26379</v>
      </c>
      <c r="I16" s="37">
        <f t="shared" si="1"/>
        <v>53097</v>
      </c>
    </row>
    <row r="17" spans="1:9" ht="12.75">
      <c r="A17" s="40"/>
      <c r="B17" s="35" t="s">
        <v>2</v>
      </c>
      <c r="C17" s="37">
        <v>13888</v>
      </c>
      <c r="D17" s="37">
        <v>54965</v>
      </c>
      <c r="E17" s="37">
        <v>141251</v>
      </c>
      <c r="F17" s="37">
        <f>D17+E17</f>
        <v>196216</v>
      </c>
      <c r="G17" s="37">
        <v>368465</v>
      </c>
      <c r="H17" s="37">
        <v>320698</v>
      </c>
      <c r="I17" s="37">
        <f t="shared" si="1"/>
        <v>689163</v>
      </c>
    </row>
    <row r="18" spans="1:9" ht="12.75">
      <c r="A18" s="40"/>
      <c r="B18" s="6" t="s">
        <v>14</v>
      </c>
      <c r="C18" s="7">
        <f aca="true" t="shared" si="4" ref="C18:I18">SUM(C15:C17)</f>
        <v>23554</v>
      </c>
      <c r="D18" s="7">
        <f t="shared" si="4"/>
        <v>166147</v>
      </c>
      <c r="E18" s="7">
        <f t="shared" si="4"/>
        <v>200459</v>
      </c>
      <c r="F18" s="7">
        <f t="shared" si="4"/>
        <v>366606</v>
      </c>
      <c r="G18" s="7">
        <f t="shared" si="4"/>
        <v>1365821</v>
      </c>
      <c r="H18" s="7">
        <f t="shared" si="4"/>
        <v>949395</v>
      </c>
      <c r="I18" s="7">
        <f t="shared" si="4"/>
        <v>2315216</v>
      </c>
    </row>
    <row r="19" spans="1:9" ht="12.75">
      <c r="A19" s="40" t="s">
        <v>7</v>
      </c>
      <c r="B19" s="35" t="s">
        <v>0</v>
      </c>
      <c r="C19" s="37">
        <v>1137</v>
      </c>
      <c r="D19" s="37">
        <v>17277</v>
      </c>
      <c r="E19" s="37">
        <v>10811</v>
      </c>
      <c r="F19" s="37">
        <f>D19+E19</f>
        <v>28088</v>
      </c>
      <c r="G19" s="37">
        <v>349921</v>
      </c>
      <c r="H19" s="37">
        <v>366111</v>
      </c>
      <c r="I19" s="37">
        <f>G19+H19</f>
        <v>716032</v>
      </c>
    </row>
    <row r="20" spans="1:9" ht="12.75">
      <c r="A20" s="40"/>
      <c r="B20" s="35" t="s">
        <v>1</v>
      </c>
      <c r="C20" s="37">
        <v>97</v>
      </c>
      <c r="D20" s="37">
        <v>1104</v>
      </c>
      <c r="E20" s="37">
        <v>1722</v>
      </c>
      <c r="F20" s="37">
        <f>D20+E20</f>
        <v>2826</v>
      </c>
      <c r="G20" s="37">
        <v>13037</v>
      </c>
      <c r="H20" s="37">
        <v>8519</v>
      </c>
      <c r="I20" s="37">
        <f t="shared" si="1"/>
        <v>21556</v>
      </c>
    </row>
    <row r="21" spans="1:9" ht="12.75">
      <c r="A21" s="40"/>
      <c r="B21" s="35" t="s">
        <v>2</v>
      </c>
      <c r="C21" s="37">
        <v>1861</v>
      </c>
      <c r="D21" s="37">
        <v>17869</v>
      </c>
      <c r="E21" s="37">
        <v>22463</v>
      </c>
      <c r="F21" s="37">
        <f>D21+E21</f>
        <v>40332</v>
      </c>
      <c r="G21" s="37">
        <v>83612</v>
      </c>
      <c r="H21" s="37">
        <v>81248</v>
      </c>
      <c r="I21" s="37">
        <f t="shared" si="1"/>
        <v>164860</v>
      </c>
    </row>
    <row r="22" spans="1:9" ht="12.75">
      <c r="A22" s="40"/>
      <c r="B22" s="6" t="s">
        <v>14</v>
      </c>
      <c r="C22" s="7">
        <f aca="true" t="shared" si="5" ref="C22:I22">SUM(C19:C21)</f>
        <v>3095</v>
      </c>
      <c r="D22" s="7">
        <f t="shared" si="5"/>
        <v>36250</v>
      </c>
      <c r="E22" s="7">
        <f t="shared" si="5"/>
        <v>34996</v>
      </c>
      <c r="F22" s="7">
        <f t="shared" si="5"/>
        <v>71246</v>
      </c>
      <c r="G22" s="7">
        <f t="shared" si="5"/>
        <v>446570</v>
      </c>
      <c r="H22" s="7">
        <f t="shared" si="5"/>
        <v>455878</v>
      </c>
      <c r="I22" s="7">
        <f t="shared" si="5"/>
        <v>902448</v>
      </c>
    </row>
    <row r="23" spans="1:9" ht="12.75">
      <c r="A23" s="40" t="s">
        <v>8</v>
      </c>
      <c r="B23" s="35" t="s">
        <v>0</v>
      </c>
      <c r="C23" s="37">
        <v>775</v>
      </c>
      <c r="D23" s="37">
        <v>7784</v>
      </c>
      <c r="E23" s="37">
        <v>6962</v>
      </c>
      <c r="F23" s="37">
        <f>D23+E23</f>
        <v>14746</v>
      </c>
      <c r="G23" s="37">
        <v>112830</v>
      </c>
      <c r="H23" s="37">
        <v>189123</v>
      </c>
      <c r="I23" s="37">
        <f>G23+H23</f>
        <v>301953</v>
      </c>
    </row>
    <row r="24" spans="1:9" ht="12.75">
      <c r="A24" s="40"/>
      <c r="B24" s="35" t="s">
        <v>1</v>
      </c>
      <c r="C24" s="37">
        <v>24</v>
      </c>
      <c r="D24" s="37">
        <v>306</v>
      </c>
      <c r="E24" s="37">
        <v>557</v>
      </c>
      <c r="F24" s="37">
        <f>D24+E24</f>
        <v>863</v>
      </c>
      <c r="G24" s="37">
        <v>12591</v>
      </c>
      <c r="H24" s="37">
        <v>3066</v>
      </c>
      <c r="I24" s="37">
        <f t="shared" si="1"/>
        <v>15657</v>
      </c>
    </row>
    <row r="25" spans="1:9" ht="12.75">
      <c r="A25" s="40"/>
      <c r="B25" s="35" t="s">
        <v>2</v>
      </c>
      <c r="C25" s="37">
        <v>367</v>
      </c>
      <c r="D25" s="37">
        <v>2091</v>
      </c>
      <c r="E25" s="37">
        <v>3068</v>
      </c>
      <c r="F25" s="37">
        <f>D25+E25</f>
        <v>5159</v>
      </c>
      <c r="G25" s="37">
        <v>11308</v>
      </c>
      <c r="H25" s="37">
        <v>19896</v>
      </c>
      <c r="I25" s="37">
        <f t="shared" si="1"/>
        <v>31204</v>
      </c>
    </row>
    <row r="26" spans="1:9" ht="12.75">
      <c r="A26" s="40"/>
      <c r="B26" s="6" t="s">
        <v>14</v>
      </c>
      <c r="C26" s="7">
        <f aca="true" t="shared" si="6" ref="C26:I26">SUM(C23:C25)</f>
        <v>1166</v>
      </c>
      <c r="D26" s="7">
        <f t="shared" si="6"/>
        <v>10181</v>
      </c>
      <c r="E26" s="7">
        <f t="shared" si="6"/>
        <v>10587</v>
      </c>
      <c r="F26" s="7">
        <f t="shared" si="6"/>
        <v>20768</v>
      </c>
      <c r="G26" s="7">
        <f t="shared" si="6"/>
        <v>136729</v>
      </c>
      <c r="H26" s="7">
        <f t="shared" si="6"/>
        <v>212085</v>
      </c>
      <c r="I26" s="7">
        <f t="shared" si="6"/>
        <v>348814</v>
      </c>
    </row>
    <row r="27" spans="1:9" ht="12.75">
      <c r="A27" s="40" t="s">
        <v>9</v>
      </c>
      <c r="B27" s="35" t="s">
        <v>0</v>
      </c>
      <c r="C27" s="37">
        <v>10185</v>
      </c>
      <c r="D27" s="37">
        <v>602</v>
      </c>
      <c r="E27" s="37">
        <v>9583</v>
      </c>
      <c r="F27" s="37">
        <f>D27+E27</f>
        <v>10185</v>
      </c>
      <c r="G27" s="37">
        <v>123850</v>
      </c>
      <c r="H27" s="37">
        <v>237897</v>
      </c>
      <c r="I27" s="37">
        <f>G27+H27</f>
        <v>361747</v>
      </c>
    </row>
    <row r="28" spans="1:9" ht="12.75">
      <c r="A28" s="40"/>
      <c r="B28" s="35" t="s">
        <v>1</v>
      </c>
      <c r="F28" s="37">
        <f>D28+E28</f>
        <v>0</v>
      </c>
      <c r="I28" s="37">
        <f t="shared" si="1"/>
        <v>0</v>
      </c>
    </row>
    <row r="29" spans="1:9" ht="12.75">
      <c r="A29" s="40"/>
      <c r="B29" s="35" t="s">
        <v>2</v>
      </c>
      <c r="F29" s="37">
        <f>D29+E29</f>
        <v>0</v>
      </c>
      <c r="I29" s="37">
        <f t="shared" si="1"/>
        <v>0</v>
      </c>
    </row>
    <row r="30" spans="1:9" ht="12.75">
      <c r="A30" s="40"/>
      <c r="B30" s="6" t="s">
        <v>14</v>
      </c>
      <c r="C30" s="7">
        <f aca="true" t="shared" si="7" ref="C30:I30">SUM(C27:C29)</f>
        <v>10185</v>
      </c>
      <c r="D30" s="7">
        <f t="shared" si="7"/>
        <v>602</v>
      </c>
      <c r="E30" s="7">
        <f t="shared" si="7"/>
        <v>9583</v>
      </c>
      <c r="F30" s="7">
        <f t="shared" si="7"/>
        <v>10185</v>
      </c>
      <c r="G30" s="7">
        <f t="shared" si="7"/>
        <v>123850</v>
      </c>
      <c r="H30" s="7">
        <f t="shared" si="7"/>
        <v>237897</v>
      </c>
      <c r="I30" s="7">
        <f t="shared" si="7"/>
        <v>361747</v>
      </c>
    </row>
    <row r="31" spans="1:9" ht="12.75">
      <c r="A31" s="40" t="s">
        <v>10</v>
      </c>
      <c r="B31" s="35" t="s">
        <v>0</v>
      </c>
      <c r="C31" s="37">
        <v>699</v>
      </c>
      <c r="D31" s="37">
        <v>4076</v>
      </c>
      <c r="E31" s="37">
        <v>1854</v>
      </c>
      <c r="F31" s="37">
        <f>D31+E31</f>
        <v>5930</v>
      </c>
      <c r="G31" s="37">
        <v>56642</v>
      </c>
      <c r="H31" s="37">
        <v>29598</v>
      </c>
      <c r="I31" s="37">
        <f>G31+H31</f>
        <v>86240</v>
      </c>
    </row>
    <row r="32" spans="1:9" ht="12.75">
      <c r="A32" s="40"/>
      <c r="B32" s="35" t="s">
        <v>1</v>
      </c>
      <c r="C32" s="37">
        <v>226</v>
      </c>
      <c r="D32" s="37">
        <v>928</v>
      </c>
      <c r="E32" s="37">
        <v>496</v>
      </c>
      <c r="F32" s="37">
        <f>D32+E32</f>
        <v>1424</v>
      </c>
      <c r="G32" s="37">
        <v>13192</v>
      </c>
      <c r="H32" s="37">
        <v>9507</v>
      </c>
      <c r="I32" s="37">
        <f t="shared" si="1"/>
        <v>22699</v>
      </c>
    </row>
    <row r="33" spans="1:9" ht="12.75">
      <c r="A33" s="40"/>
      <c r="B33" s="35" t="s">
        <v>2</v>
      </c>
      <c r="C33" s="37">
        <v>2165</v>
      </c>
      <c r="D33" s="37">
        <v>4942</v>
      </c>
      <c r="E33" s="37">
        <v>2326</v>
      </c>
      <c r="F33" s="37">
        <f>D33+E33</f>
        <v>7268</v>
      </c>
      <c r="G33" s="37">
        <v>86659</v>
      </c>
      <c r="H33" s="37">
        <v>55025</v>
      </c>
      <c r="I33" s="37">
        <f t="shared" si="1"/>
        <v>141684</v>
      </c>
    </row>
    <row r="34" spans="1:9" ht="12.75">
      <c r="A34" s="40"/>
      <c r="B34" s="6" t="s">
        <v>14</v>
      </c>
      <c r="C34" s="7">
        <f aca="true" t="shared" si="8" ref="C34:I34">SUM(C31:C33)</f>
        <v>3090</v>
      </c>
      <c r="D34" s="7">
        <f t="shared" si="8"/>
        <v>9946</v>
      </c>
      <c r="E34" s="7">
        <f t="shared" si="8"/>
        <v>4676</v>
      </c>
      <c r="F34" s="7">
        <f t="shared" si="8"/>
        <v>14622</v>
      </c>
      <c r="G34" s="7">
        <f t="shared" si="8"/>
        <v>156493</v>
      </c>
      <c r="H34" s="7">
        <f t="shared" si="8"/>
        <v>94130</v>
      </c>
      <c r="I34" s="7">
        <f t="shared" si="8"/>
        <v>250623</v>
      </c>
    </row>
    <row r="35" spans="1:9" ht="12.75">
      <c r="A35" s="40" t="s">
        <v>11</v>
      </c>
      <c r="B35" s="35" t="s">
        <v>0</v>
      </c>
      <c r="C35" s="37">
        <v>147</v>
      </c>
      <c r="F35" s="37">
        <v>3232</v>
      </c>
      <c r="G35" s="37">
        <v>413896</v>
      </c>
      <c r="H35" s="37">
        <v>208093</v>
      </c>
      <c r="I35" s="37">
        <f>G35+H35</f>
        <v>621989</v>
      </c>
    </row>
    <row r="36" spans="1:9" ht="12.75">
      <c r="A36" s="40"/>
      <c r="B36" s="35" t="s">
        <v>1</v>
      </c>
      <c r="F36" s="37">
        <f>D36+E36</f>
        <v>0</v>
      </c>
      <c r="I36" s="37">
        <f t="shared" si="1"/>
        <v>0</v>
      </c>
    </row>
    <row r="37" spans="1:9" ht="12.75">
      <c r="A37" s="40"/>
      <c r="B37" s="35" t="s">
        <v>2</v>
      </c>
      <c r="C37" s="37">
        <v>23</v>
      </c>
      <c r="F37" s="37">
        <v>266</v>
      </c>
      <c r="G37" s="37">
        <v>2439</v>
      </c>
      <c r="H37" s="37">
        <v>1992</v>
      </c>
      <c r="I37" s="37">
        <f t="shared" si="1"/>
        <v>4431</v>
      </c>
    </row>
    <row r="38" spans="1:9" ht="12.75">
      <c r="A38" s="40"/>
      <c r="B38" s="6" t="s">
        <v>14</v>
      </c>
      <c r="C38" s="7">
        <f aca="true" t="shared" si="9" ref="C38:I38">SUM(C35:C37)</f>
        <v>170</v>
      </c>
      <c r="D38" s="7">
        <f t="shared" si="9"/>
        <v>0</v>
      </c>
      <c r="E38" s="7">
        <f t="shared" si="9"/>
        <v>0</v>
      </c>
      <c r="F38" s="7">
        <f t="shared" si="9"/>
        <v>3498</v>
      </c>
      <c r="G38" s="7">
        <f t="shared" si="9"/>
        <v>416335</v>
      </c>
      <c r="H38" s="7">
        <f t="shared" si="9"/>
        <v>210085</v>
      </c>
      <c r="I38" s="7">
        <f t="shared" si="9"/>
        <v>626420</v>
      </c>
    </row>
    <row r="39" spans="1:9" ht="12.75">
      <c r="A39" s="40" t="s">
        <v>12</v>
      </c>
      <c r="B39" s="35" t="s">
        <v>0</v>
      </c>
      <c r="C39" s="37">
        <v>64</v>
      </c>
      <c r="F39" s="37">
        <v>36344</v>
      </c>
      <c r="G39" s="37">
        <v>285949</v>
      </c>
      <c r="H39" s="37">
        <v>232626</v>
      </c>
      <c r="I39" s="37">
        <f>G39+H39</f>
        <v>518575</v>
      </c>
    </row>
    <row r="40" spans="1:9" ht="12.75">
      <c r="A40" s="40"/>
      <c r="B40" s="35" t="s">
        <v>1</v>
      </c>
      <c r="I40" s="37">
        <f t="shared" si="1"/>
        <v>0</v>
      </c>
    </row>
    <row r="41" spans="1:9" ht="12.75">
      <c r="A41" s="40"/>
      <c r="B41" s="35" t="s">
        <v>2</v>
      </c>
      <c r="C41" s="37">
        <v>56</v>
      </c>
      <c r="F41" s="37">
        <v>8193</v>
      </c>
      <c r="G41" s="37">
        <v>64241</v>
      </c>
      <c r="H41" s="37">
        <v>23069</v>
      </c>
      <c r="I41" s="37">
        <f t="shared" si="1"/>
        <v>87310</v>
      </c>
    </row>
    <row r="42" spans="1:9" ht="12.75">
      <c r="A42" s="40"/>
      <c r="B42" s="6" t="s">
        <v>14</v>
      </c>
      <c r="C42" s="7">
        <f aca="true" t="shared" si="10" ref="C42:I42">SUM(C39:C41)</f>
        <v>120</v>
      </c>
      <c r="D42" s="7">
        <f t="shared" si="10"/>
        <v>0</v>
      </c>
      <c r="E42" s="7">
        <f t="shared" si="10"/>
        <v>0</v>
      </c>
      <c r="F42" s="7">
        <f t="shared" si="10"/>
        <v>44537</v>
      </c>
      <c r="G42" s="7">
        <f t="shared" si="10"/>
        <v>350190</v>
      </c>
      <c r="H42" s="7">
        <f t="shared" si="10"/>
        <v>255695</v>
      </c>
      <c r="I42" s="7">
        <f t="shared" si="10"/>
        <v>605885</v>
      </c>
    </row>
    <row r="43" spans="1:9" ht="12.75">
      <c r="A43" s="40" t="s">
        <v>13</v>
      </c>
      <c r="B43" s="35" t="s">
        <v>0</v>
      </c>
      <c r="C43" s="37">
        <v>317</v>
      </c>
      <c r="D43" s="37">
        <v>1232</v>
      </c>
      <c r="E43" s="37">
        <v>292</v>
      </c>
      <c r="F43" s="37">
        <f>D43+E43</f>
        <v>1524</v>
      </c>
      <c r="G43" s="37">
        <v>27698</v>
      </c>
      <c r="H43" s="37">
        <v>12096</v>
      </c>
      <c r="I43" s="37">
        <f>G43+H43</f>
        <v>39794</v>
      </c>
    </row>
    <row r="44" spans="1:9" ht="12.75">
      <c r="A44" s="40"/>
      <c r="B44" s="35" t="s">
        <v>1</v>
      </c>
      <c r="C44" s="37">
        <v>41</v>
      </c>
      <c r="D44" s="37">
        <v>131</v>
      </c>
      <c r="E44" s="37">
        <v>21</v>
      </c>
      <c r="F44" s="37">
        <f>D44+E44</f>
        <v>152</v>
      </c>
      <c r="G44" s="37">
        <v>2766</v>
      </c>
      <c r="H44" s="37">
        <v>2392</v>
      </c>
      <c r="I44" s="37">
        <f t="shared" si="1"/>
        <v>5158</v>
      </c>
    </row>
    <row r="45" spans="1:9" ht="12.75">
      <c r="A45" s="40"/>
      <c r="B45" s="35" t="s">
        <v>2</v>
      </c>
      <c r="C45" s="37">
        <v>11918</v>
      </c>
      <c r="D45" s="37">
        <v>41206</v>
      </c>
      <c r="E45" s="37">
        <v>12247</v>
      </c>
      <c r="F45" s="37">
        <f>D45+E45</f>
        <v>53453</v>
      </c>
      <c r="G45" s="37">
        <v>959278</v>
      </c>
      <c r="H45" s="37">
        <v>583845</v>
      </c>
      <c r="I45" s="37">
        <f t="shared" si="1"/>
        <v>1543123</v>
      </c>
    </row>
    <row r="46" spans="1:9" ht="12.75">
      <c r="A46" s="40"/>
      <c r="B46" s="6" t="s">
        <v>14</v>
      </c>
      <c r="C46" s="7">
        <f aca="true" t="shared" si="11" ref="C46:I46">SUM(C43:C45)</f>
        <v>12276</v>
      </c>
      <c r="D46" s="7">
        <f t="shared" si="11"/>
        <v>42569</v>
      </c>
      <c r="E46" s="7">
        <f t="shared" si="11"/>
        <v>12560</v>
      </c>
      <c r="F46" s="7">
        <f t="shared" si="11"/>
        <v>55129</v>
      </c>
      <c r="G46" s="7">
        <f t="shared" si="11"/>
        <v>989742</v>
      </c>
      <c r="H46" s="7">
        <f t="shared" si="11"/>
        <v>598333</v>
      </c>
      <c r="I46" s="7">
        <f t="shared" si="11"/>
        <v>1588075</v>
      </c>
    </row>
    <row r="47" spans="1:9" ht="12.75">
      <c r="A47" s="40" t="s">
        <v>14</v>
      </c>
      <c r="B47" s="35" t="s">
        <v>0</v>
      </c>
      <c r="C47" s="37">
        <f aca="true" t="shared" si="12" ref="C47:I47">C3+C7+C11+C15+C19+C23+C27+C31+C35+C39+C43</f>
        <v>176305</v>
      </c>
      <c r="D47" s="37">
        <f t="shared" si="12"/>
        <v>421371</v>
      </c>
      <c r="E47" s="37">
        <f t="shared" si="12"/>
        <v>266807</v>
      </c>
      <c r="F47" s="37">
        <f t="shared" si="12"/>
        <v>727754</v>
      </c>
      <c r="G47" s="37">
        <f t="shared" si="12"/>
        <v>13719938</v>
      </c>
      <c r="H47" s="37">
        <f t="shared" si="12"/>
        <v>10399388</v>
      </c>
      <c r="I47" s="37">
        <f t="shared" si="12"/>
        <v>24119326</v>
      </c>
    </row>
    <row r="48" spans="1:9" ht="12.75">
      <c r="A48" s="40"/>
      <c r="B48" s="35" t="s">
        <v>1</v>
      </c>
      <c r="C48" s="37">
        <f aca="true" t="shared" si="13" ref="C48:H49">C4+C8+C12+C16+C20+C24+C28+C32+C36+C40+C44</f>
        <v>3075</v>
      </c>
      <c r="D48" s="37">
        <f t="shared" si="13"/>
        <v>7664</v>
      </c>
      <c r="E48" s="37">
        <f t="shared" si="13"/>
        <v>12696</v>
      </c>
      <c r="F48" s="37">
        <f t="shared" si="13"/>
        <v>20360</v>
      </c>
      <c r="G48" s="37">
        <f t="shared" si="13"/>
        <v>304744</v>
      </c>
      <c r="H48" s="37">
        <f t="shared" si="13"/>
        <v>278701</v>
      </c>
      <c r="I48" s="37">
        <f>I4+I8+I12+I16+I20+I24+I28+I32+I36+I40+I44</f>
        <v>583445</v>
      </c>
    </row>
    <row r="49" spans="1:9" ht="12.75">
      <c r="A49" s="40"/>
      <c r="B49" s="35" t="s">
        <v>2</v>
      </c>
      <c r="C49" s="37">
        <f t="shared" si="13"/>
        <v>72745</v>
      </c>
      <c r="D49" s="37">
        <f t="shared" si="13"/>
        <v>189621</v>
      </c>
      <c r="E49" s="37">
        <f t="shared" si="13"/>
        <v>399720</v>
      </c>
      <c r="F49" s="37">
        <f t="shared" si="13"/>
        <v>597800</v>
      </c>
      <c r="G49" s="37">
        <f t="shared" si="13"/>
        <v>6790500</v>
      </c>
      <c r="H49" s="37">
        <f t="shared" si="13"/>
        <v>5338664</v>
      </c>
      <c r="I49" s="37">
        <f>I5+I9+I13+I17+I21+I25+I29+I33+I37+I41+I45</f>
        <v>12129164</v>
      </c>
    </row>
    <row r="50" spans="1:12" s="1" customFormat="1" ht="12.75">
      <c r="A50" s="40"/>
      <c r="B50" s="6" t="s">
        <v>14</v>
      </c>
      <c r="C50" s="7">
        <f aca="true" t="shared" si="14" ref="C50:I50">SUM(C47:C49)</f>
        <v>252125</v>
      </c>
      <c r="D50" s="7">
        <f t="shared" si="14"/>
        <v>618656</v>
      </c>
      <c r="E50" s="7">
        <f t="shared" si="14"/>
        <v>679223</v>
      </c>
      <c r="F50" s="7">
        <f t="shared" si="14"/>
        <v>1345914</v>
      </c>
      <c r="G50" s="7">
        <f t="shared" si="14"/>
        <v>20815182</v>
      </c>
      <c r="H50" s="7">
        <f t="shared" si="14"/>
        <v>16016753</v>
      </c>
      <c r="I50" s="7">
        <f t="shared" si="14"/>
        <v>36831935</v>
      </c>
      <c r="L50" s="35"/>
    </row>
  </sheetData>
  <mergeCells count="17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D1:F1"/>
    <mergeCell ref="G1:I1"/>
    <mergeCell ref="C1:C2"/>
    <mergeCell ref="A1:A2"/>
    <mergeCell ref="B1:B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pane xSplit="1" ySplit="2" topLeftCell="C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1" sqref="D31"/>
    </sheetView>
  </sheetViews>
  <sheetFormatPr defaultColWidth="9.140625" defaultRowHeight="12.75"/>
  <cols>
    <col min="1" max="1" width="10.140625" style="3" customWidth="1"/>
    <col min="2" max="2" width="9.140625" style="35" customWidth="1"/>
    <col min="3" max="3" width="10.8515625" style="56" customWidth="1"/>
    <col min="4" max="5" width="11.28125" style="56" customWidth="1"/>
    <col min="6" max="6" width="10.421875" style="56" customWidth="1"/>
    <col min="7" max="9" width="11.8515625" style="56" customWidth="1"/>
    <col min="10" max="10" width="3.7109375" style="35" customWidth="1"/>
    <col min="11" max="11" width="9.140625" style="35" customWidth="1"/>
    <col min="12" max="12" width="11.28125" style="35" bestFit="1" customWidth="1"/>
    <col min="13" max="13" width="10.28125" style="35" bestFit="1" customWidth="1"/>
    <col min="14" max="14" width="11.140625" style="35" bestFit="1" customWidth="1"/>
    <col min="15" max="15" width="10.7109375" style="35" customWidth="1"/>
    <col min="16" max="17" width="9.140625" style="35" customWidth="1"/>
    <col min="18" max="18" width="10.28125" style="35" bestFit="1" customWidth="1"/>
    <col min="19" max="19" width="11.28125" style="35" bestFit="1" customWidth="1"/>
    <col min="20" max="16384" width="9.140625" style="35" customWidth="1"/>
  </cols>
  <sheetData>
    <row r="1" spans="1:9" ht="15.75" customHeight="1">
      <c r="A1" s="40"/>
      <c r="B1" s="41"/>
      <c r="C1" s="39" t="s">
        <v>15</v>
      </c>
      <c r="D1" s="39" t="s">
        <v>18</v>
      </c>
      <c r="E1" s="39"/>
      <c r="F1" s="39"/>
      <c r="G1" s="39" t="s">
        <v>19</v>
      </c>
      <c r="H1" s="39"/>
      <c r="I1" s="39"/>
    </row>
    <row r="2" spans="1:9" ht="17.25" customHeight="1">
      <c r="A2" s="40"/>
      <c r="B2" s="41"/>
      <c r="C2" s="39"/>
      <c r="D2" s="36" t="s">
        <v>16</v>
      </c>
      <c r="E2" s="36" t="s">
        <v>17</v>
      </c>
      <c r="F2" s="36" t="s">
        <v>14</v>
      </c>
      <c r="G2" s="36" t="s">
        <v>16</v>
      </c>
      <c r="H2" s="36" t="s">
        <v>17</v>
      </c>
      <c r="I2" s="36" t="s">
        <v>14</v>
      </c>
    </row>
    <row r="3" spans="1:9" ht="12.75">
      <c r="A3" s="40" t="s">
        <v>3</v>
      </c>
      <c r="B3" s="35" t="s">
        <v>0</v>
      </c>
      <c r="F3" s="56">
        <f>D3+E3</f>
        <v>0</v>
      </c>
      <c r="G3" s="56">
        <v>2504636</v>
      </c>
      <c r="H3" s="56">
        <v>2051082</v>
      </c>
      <c r="I3" s="56">
        <f>G3+H3</f>
        <v>4555718</v>
      </c>
    </row>
    <row r="4" spans="1:9" ht="12.75">
      <c r="A4" s="40"/>
      <c r="B4" s="35" t="s">
        <v>1</v>
      </c>
      <c r="F4" s="56">
        <f>D4+E4</f>
        <v>0</v>
      </c>
      <c r="G4" s="56">
        <v>49107</v>
      </c>
      <c r="H4" s="56">
        <v>46608</v>
      </c>
      <c r="I4" s="56">
        <f>G4+H4</f>
        <v>95715</v>
      </c>
    </row>
    <row r="5" spans="1:9" ht="12.75">
      <c r="A5" s="40"/>
      <c r="B5" s="35" t="s">
        <v>2</v>
      </c>
      <c r="C5" s="56">
        <v>800</v>
      </c>
      <c r="D5" s="56">
        <v>458</v>
      </c>
      <c r="E5" s="56">
        <v>2979</v>
      </c>
      <c r="F5" s="56">
        <f>D5+E5</f>
        <v>3437</v>
      </c>
      <c r="G5" s="56">
        <v>1523730</v>
      </c>
      <c r="H5" s="56">
        <v>1247999</v>
      </c>
      <c r="I5" s="56">
        <f>G5+H5</f>
        <v>2771729</v>
      </c>
    </row>
    <row r="6" spans="1:11" ht="12.75">
      <c r="A6" s="40"/>
      <c r="B6" s="6" t="s">
        <v>14</v>
      </c>
      <c r="C6" s="7">
        <f aca="true" t="shared" si="0" ref="C6:I6">SUM(C3:C5)</f>
        <v>800</v>
      </c>
      <c r="D6" s="7">
        <f t="shared" si="0"/>
        <v>458</v>
      </c>
      <c r="E6" s="7">
        <f t="shared" si="0"/>
        <v>2979</v>
      </c>
      <c r="F6" s="7">
        <f t="shared" si="0"/>
        <v>3437</v>
      </c>
      <c r="G6" s="7">
        <f t="shared" si="0"/>
        <v>4077473</v>
      </c>
      <c r="H6" s="7">
        <f t="shared" si="0"/>
        <v>3345689</v>
      </c>
      <c r="I6" s="7">
        <f t="shared" si="0"/>
        <v>7423162</v>
      </c>
      <c r="K6" s="35" t="s">
        <v>42</v>
      </c>
    </row>
    <row r="7" spans="1:19" ht="12.75">
      <c r="A7" s="40" t="s">
        <v>4</v>
      </c>
      <c r="B7" s="35" t="s">
        <v>0</v>
      </c>
      <c r="C7" s="56">
        <v>138414</v>
      </c>
      <c r="D7" s="56">
        <v>221267</v>
      </c>
      <c r="E7" s="56">
        <v>127957</v>
      </c>
      <c r="F7" s="56">
        <f>D7+E7</f>
        <v>349224</v>
      </c>
      <c r="G7" s="56">
        <v>6689572</v>
      </c>
      <c r="H7" s="56">
        <v>5037961</v>
      </c>
      <c r="I7" s="56">
        <f>G7+H7</f>
        <v>11727533</v>
      </c>
      <c r="L7" s="35" t="s">
        <v>39</v>
      </c>
      <c r="M7" s="35" t="s">
        <v>5</v>
      </c>
      <c r="N7" s="35" t="s">
        <v>6</v>
      </c>
      <c r="O7" s="35" t="s">
        <v>7</v>
      </c>
      <c r="P7" s="35" t="s">
        <v>44</v>
      </c>
      <c r="Q7" s="35" t="s">
        <v>12</v>
      </c>
      <c r="R7" s="35" t="s">
        <v>40</v>
      </c>
      <c r="S7" s="35" t="s">
        <v>41</v>
      </c>
    </row>
    <row r="8" spans="1:19" ht="12.75">
      <c r="A8" s="40"/>
      <c r="B8" s="35" t="s">
        <v>1</v>
      </c>
      <c r="C8" s="56">
        <v>2091</v>
      </c>
      <c r="D8" s="56">
        <v>2032</v>
      </c>
      <c r="E8" s="56">
        <v>3852</v>
      </c>
      <c r="F8" s="56">
        <f>D8+E8</f>
        <v>5884</v>
      </c>
      <c r="G8" s="56">
        <v>138116</v>
      </c>
      <c r="H8" s="56">
        <v>132652</v>
      </c>
      <c r="I8" s="56">
        <f>G8+H8</f>
        <v>270768</v>
      </c>
      <c r="K8" s="35" t="s">
        <v>38</v>
      </c>
      <c r="L8" s="38">
        <f>C7+C8</f>
        <v>140505</v>
      </c>
      <c r="M8" s="38">
        <f>C11+C12</f>
        <v>15497</v>
      </c>
      <c r="N8" s="38">
        <f>C15+C16</f>
        <v>9666</v>
      </c>
      <c r="O8" s="38">
        <f>C19+C20</f>
        <v>1234</v>
      </c>
      <c r="P8" s="38">
        <f>C23+C24</f>
        <v>799</v>
      </c>
      <c r="Q8" s="38">
        <f>C39+C40</f>
        <v>64</v>
      </c>
      <c r="R8" s="38">
        <f>C43+C44</f>
        <v>358</v>
      </c>
      <c r="S8" s="38">
        <f>C47+C48</f>
        <v>179380</v>
      </c>
    </row>
    <row r="9" spans="1:19" ht="12.75">
      <c r="A9" s="40"/>
      <c r="B9" s="35" t="s">
        <v>2</v>
      </c>
      <c r="C9" s="56">
        <v>17070</v>
      </c>
      <c r="D9" s="56">
        <v>19021</v>
      </c>
      <c r="E9" s="56">
        <v>68269</v>
      </c>
      <c r="F9" s="56">
        <f>D9+E9</f>
        <v>87290</v>
      </c>
      <c r="G9" s="56">
        <v>2797795</v>
      </c>
      <c r="H9" s="56">
        <v>2245841</v>
      </c>
      <c r="I9" s="56">
        <f>G9+H9</f>
        <v>5043636</v>
      </c>
      <c r="K9" s="35" t="s">
        <v>2</v>
      </c>
      <c r="L9" s="38">
        <f>C9</f>
        <v>17070</v>
      </c>
      <c r="M9" s="38">
        <f>C13</f>
        <v>24597</v>
      </c>
      <c r="N9" s="38">
        <f>C17</f>
        <v>13888</v>
      </c>
      <c r="O9" s="38">
        <f>C21</f>
        <v>1861</v>
      </c>
      <c r="P9" s="38">
        <f>C25</f>
        <v>367</v>
      </c>
      <c r="Q9" s="38">
        <f>C41</f>
        <v>56</v>
      </c>
      <c r="R9" s="38">
        <f>C45</f>
        <v>11918</v>
      </c>
      <c r="S9" s="38">
        <f>C49</f>
        <v>72745</v>
      </c>
    </row>
    <row r="10" spans="1:9" ht="12.75">
      <c r="A10" s="40"/>
      <c r="B10" s="6" t="s">
        <v>14</v>
      </c>
      <c r="C10" s="7">
        <f aca="true" t="shared" si="1" ref="C10:I10">SUM(C7:C9)</f>
        <v>157575</v>
      </c>
      <c r="D10" s="7">
        <f t="shared" si="1"/>
        <v>242320</v>
      </c>
      <c r="E10" s="7">
        <f t="shared" si="1"/>
        <v>200078</v>
      </c>
      <c r="F10" s="7">
        <f t="shared" si="1"/>
        <v>442398</v>
      </c>
      <c r="G10" s="7">
        <f t="shared" si="1"/>
        <v>9625483</v>
      </c>
      <c r="H10" s="7">
        <f t="shared" si="1"/>
        <v>7416454</v>
      </c>
      <c r="I10" s="7">
        <f t="shared" si="1"/>
        <v>17041937</v>
      </c>
    </row>
    <row r="11" spans="1:9" ht="12.75">
      <c r="A11" s="40" t="s">
        <v>5</v>
      </c>
      <c r="B11" s="35" t="s">
        <v>0</v>
      </c>
      <c r="C11" s="56">
        <v>15220</v>
      </c>
      <c r="D11" s="56">
        <v>60384</v>
      </c>
      <c r="E11" s="56">
        <v>54463</v>
      </c>
      <c r="F11" s="56">
        <f>D11+E11</f>
        <v>114847</v>
      </c>
      <c r="G11" s="56">
        <v>2184306</v>
      </c>
      <c r="H11" s="56">
        <v>1432483</v>
      </c>
      <c r="I11" s="56">
        <f>G11+H11</f>
        <v>3616789</v>
      </c>
    </row>
    <row r="12" spans="1:11" ht="12.75">
      <c r="A12" s="40"/>
      <c r="B12" s="35" t="s">
        <v>1</v>
      </c>
      <c r="C12" s="56">
        <v>277</v>
      </c>
      <c r="D12" s="56">
        <v>730</v>
      </c>
      <c r="E12" s="56">
        <v>1725</v>
      </c>
      <c r="F12" s="56">
        <f>D12+E12</f>
        <v>2455</v>
      </c>
      <c r="G12" s="56">
        <v>49217</v>
      </c>
      <c r="H12" s="56">
        <v>49578</v>
      </c>
      <c r="I12" s="56">
        <f>G12+H12</f>
        <v>98795</v>
      </c>
      <c r="K12" s="35" t="s">
        <v>43</v>
      </c>
    </row>
    <row r="13" spans="1:19" ht="12.75">
      <c r="A13" s="40"/>
      <c r="B13" s="35" t="s">
        <v>2</v>
      </c>
      <c r="C13" s="56">
        <v>24597</v>
      </c>
      <c r="D13" s="56">
        <v>49069</v>
      </c>
      <c r="E13" s="56">
        <v>147117</v>
      </c>
      <c r="F13" s="56">
        <f>D13+E13</f>
        <v>196186</v>
      </c>
      <c r="G13" s="56">
        <v>892973</v>
      </c>
      <c r="H13" s="56">
        <v>759051</v>
      </c>
      <c r="I13" s="56">
        <f>G13+H13</f>
        <v>1652024</v>
      </c>
      <c r="L13" s="35" t="s">
        <v>39</v>
      </c>
      <c r="M13" s="35" t="s">
        <v>5</v>
      </c>
      <c r="N13" s="35" t="s">
        <v>6</v>
      </c>
      <c r="O13" s="35" t="s">
        <v>7</v>
      </c>
      <c r="P13" s="35" t="s">
        <v>44</v>
      </c>
      <c r="Q13" s="35" t="s">
        <v>12</v>
      </c>
      <c r="R13" s="35" t="s">
        <v>40</v>
      </c>
      <c r="S13" s="35" t="s">
        <v>14</v>
      </c>
    </row>
    <row r="14" spans="1:19" ht="12.75">
      <c r="A14" s="40"/>
      <c r="B14" s="6" t="s">
        <v>14</v>
      </c>
      <c r="C14" s="7">
        <f aca="true" t="shared" si="2" ref="C14:I14">SUM(C11:C13)</f>
        <v>40094</v>
      </c>
      <c r="D14" s="7">
        <f t="shared" si="2"/>
        <v>110183</v>
      </c>
      <c r="E14" s="7">
        <f t="shared" si="2"/>
        <v>203305</v>
      </c>
      <c r="F14" s="7">
        <f t="shared" si="2"/>
        <v>313488</v>
      </c>
      <c r="G14" s="7">
        <f t="shared" si="2"/>
        <v>3126496</v>
      </c>
      <c r="H14" s="7">
        <f t="shared" si="2"/>
        <v>2241112</v>
      </c>
      <c r="I14" s="7">
        <f t="shared" si="2"/>
        <v>5367608</v>
      </c>
      <c r="K14" s="35" t="s">
        <v>38</v>
      </c>
      <c r="L14" s="38">
        <f>I7+I8</f>
        <v>11998301</v>
      </c>
      <c r="M14" s="38">
        <f>I11+I12</f>
        <v>3715584</v>
      </c>
      <c r="N14" s="38">
        <f>I15+I16</f>
        <v>1626053</v>
      </c>
      <c r="O14" s="38">
        <f>I19+I20</f>
        <v>737588</v>
      </c>
      <c r="P14" s="38">
        <f>I23+I24</f>
        <v>317610</v>
      </c>
      <c r="Q14" s="38">
        <f>I39</f>
        <v>518575</v>
      </c>
      <c r="R14" s="38">
        <f>I43+I44</f>
        <v>44952</v>
      </c>
      <c r="S14" s="38">
        <f>I47+I48</f>
        <v>24702771</v>
      </c>
    </row>
    <row r="15" spans="1:19" ht="12.75">
      <c r="A15" s="40" t="s">
        <v>6</v>
      </c>
      <c r="B15" s="35" t="s">
        <v>0</v>
      </c>
      <c r="C15" s="56">
        <v>9347</v>
      </c>
      <c r="D15" s="56">
        <v>108749</v>
      </c>
      <c r="E15" s="56">
        <v>54885</v>
      </c>
      <c r="F15" s="56">
        <f>D15+E15</f>
        <v>163634</v>
      </c>
      <c r="G15" s="56">
        <v>970638</v>
      </c>
      <c r="H15" s="56">
        <v>602318</v>
      </c>
      <c r="I15" s="56">
        <f>G15+H15</f>
        <v>1572956</v>
      </c>
      <c r="K15" s="35" t="s">
        <v>2</v>
      </c>
      <c r="L15" s="38">
        <f>I9</f>
        <v>5043636</v>
      </c>
      <c r="M15" s="38">
        <f>I13</f>
        <v>1652024</v>
      </c>
      <c r="N15" s="38">
        <f>I17</f>
        <v>689163</v>
      </c>
      <c r="O15" s="38">
        <f>I21</f>
        <v>164860</v>
      </c>
      <c r="P15" s="38">
        <f>I25</f>
        <v>31204</v>
      </c>
      <c r="Q15" s="38">
        <f>I41</f>
        <v>87310</v>
      </c>
      <c r="R15" s="38">
        <f>I45</f>
        <v>1543123</v>
      </c>
      <c r="S15" s="38">
        <f>I49</f>
        <v>12129164</v>
      </c>
    </row>
    <row r="16" spans="1:9" ht="12.75">
      <c r="A16" s="40"/>
      <c r="B16" s="35" t="s">
        <v>1</v>
      </c>
      <c r="C16" s="56">
        <v>319</v>
      </c>
      <c r="D16" s="56">
        <v>2433</v>
      </c>
      <c r="E16" s="56">
        <v>4323</v>
      </c>
      <c r="F16" s="56">
        <f>D16+E16</f>
        <v>6756</v>
      </c>
      <c r="G16" s="56">
        <v>26718</v>
      </c>
      <c r="H16" s="56">
        <v>26379</v>
      </c>
      <c r="I16" s="56">
        <f>G16+H16</f>
        <v>53097</v>
      </c>
    </row>
    <row r="17" spans="1:9" ht="12.75">
      <c r="A17" s="40"/>
      <c r="B17" s="35" t="s">
        <v>2</v>
      </c>
      <c r="C17" s="56">
        <v>13888</v>
      </c>
      <c r="D17" s="56">
        <v>54965</v>
      </c>
      <c r="E17" s="56">
        <v>141251</v>
      </c>
      <c r="F17" s="56">
        <f>D17+E17</f>
        <v>196216</v>
      </c>
      <c r="G17" s="56">
        <v>368465</v>
      </c>
      <c r="H17" s="56">
        <v>320698</v>
      </c>
      <c r="I17" s="56">
        <f>G17+H17</f>
        <v>689163</v>
      </c>
    </row>
    <row r="18" spans="1:9" ht="12.75">
      <c r="A18" s="40"/>
      <c r="B18" s="6" t="s">
        <v>14</v>
      </c>
      <c r="C18" s="7">
        <f aca="true" t="shared" si="3" ref="C18:I18">SUM(C15:C17)</f>
        <v>23554</v>
      </c>
      <c r="D18" s="7">
        <f t="shared" si="3"/>
        <v>166147</v>
      </c>
      <c r="E18" s="7">
        <f t="shared" si="3"/>
        <v>200459</v>
      </c>
      <c r="F18" s="7">
        <f t="shared" si="3"/>
        <v>366606</v>
      </c>
      <c r="G18" s="7">
        <f t="shared" si="3"/>
        <v>1365821</v>
      </c>
      <c r="H18" s="7">
        <f t="shared" si="3"/>
        <v>949395</v>
      </c>
      <c r="I18" s="7">
        <f t="shared" si="3"/>
        <v>2315216</v>
      </c>
    </row>
    <row r="19" spans="1:9" ht="12.75">
      <c r="A19" s="40" t="s">
        <v>7</v>
      </c>
      <c r="B19" s="35" t="s">
        <v>0</v>
      </c>
      <c r="C19" s="56">
        <v>1137</v>
      </c>
      <c r="D19" s="56">
        <v>17277</v>
      </c>
      <c r="E19" s="56">
        <v>10811</v>
      </c>
      <c r="F19" s="56">
        <f>D19+E19</f>
        <v>28088</v>
      </c>
      <c r="G19" s="56">
        <v>349921</v>
      </c>
      <c r="H19" s="56">
        <v>366111</v>
      </c>
      <c r="I19" s="56">
        <f>G19+H19</f>
        <v>716032</v>
      </c>
    </row>
    <row r="20" spans="1:9" ht="12.75">
      <c r="A20" s="40"/>
      <c r="B20" s="35" t="s">
        <v>1</v>
      </c>
      <c r="C20" s="56">
        <v>97</v>
      </c>
      <c r="D20" s="56">
        <v>1104</v>
      </c>
      <c r="E20" s="56">
        <v>1722</v>
      </c>
      <c r="F20" s="56">
        <f>D20+E20</f>
        <v>2826</v>
      </c>
      <c r="G20" s="56">
        <v>13037</v>
      </c>
      <c r="H20" s="56">
        <v>8519</v>
      </c>
      <c r="I20" s="56">
        <f>G20+H20</f>
        <v>21556</v>
      </c>
    </row>
    <row r="21" spans="1:9" ht="12.75">
      <c r="A21" s="40"/>
      <c r="B21" s="35" t="s">
        <v>2</v>
      </c>
      <c r="C21" s="56">
        <v>1861</v>
      </c>
      <c r="D21" s="56">
        <v>17869</v>
      </c>
      <c r="E21" s="56">
        <v>22463</v>
      </c>
      <c r="F21" s="56">
        <f>D21+E21</f>
        <v>40332</v>
      </c>
      <c r="G21" s="56">
        <v>83612</v>
      </c>
      <c r="H21" s="56">
        <v>81248</v>
      </c>
      <c r="I21" s="56">
        <f>G21+H21</f>
        <v>164860</v>
      </c>
    </row>
    <row r="22" spans="1:9" ht="12.75">
      <c r="A22" s="40"/>
      <c r="B22" s="6" t="s">
        <v>14</v>
      </c>
      <c r="C22" s="7">
        <f aca="true" t="shared" si="4" ref="C22:I22">SUM(C19:C21)</f>
        <v>3095</v>
      </c>
      <c r="D22" s="7">
        <f t="shared" si="4"/>
        <v>36250</v>
      </c>
      <c r="E22" s="7">
        <f t="shared" si="4"/>
        <v>34996</v>
      </c>
      <c r="F22" s="7">
        <f t="shared" si="4"/>
        <v>71246</v>
      </c>
      <c r="G22" s="7">
        <f t="shared" si="4"/>
        <v>446570</v>
      </c>
      <c r="H22" s="7">
        <f t="shared" si="4"/>
        <v>455878</v>
      </c>
      <c r="I22" s="7">
        <f t="shared" si="4"/>
        <v>902448</v>
      </c>
    </row>
    <row r="23" spans="1:9" ht="12.75">
      <c r="A23" s="40" t="s">
        <v>8</v>
      </c>
      <c r="B23" s="35" t="s">
        <v>0</v>
      </c>
      <c r="C23" s="56">
        <v>775</v>
      </c>
      <c r="D23" s="56">
        <v>7784</v>
      </c>
      <c r="E23" s="56">
        <v>6962</v>
      </c>
      <c r="F23" s="56">
        <f>D23+E23</f>
        <v>14746</v>
      </c>
      <c r="G23" s="56">
        <v>112830</v>
      </c>
      <c r="H23" s="56">
        <v>189123</v>
      </c>
      <c r="I23" s="56">
        <f>G23+H23</f>
        <v>301953</v>
      </c>
    </row>
    <row r="24" spans="1:9" ht="12.75">
      <c r="A24" s="40"/>
      <c r="B24" s="35" t="s">
        <v>1</v>
      </c>
      <c r="C24" s="56">
        <v>24</v>
      </c>
      <c r="D24" s="56">
        <v>306</v>
      </c>
      <c r="E24" s="56">
        <v>557</v>
      </c>
      <c r="F24" s="56">
        <f>D24+E24</f>
        <v>863</v>
      </c>
      <c r="G24" s="56">
        <v>12591</v>
      </c>
      <c r="H24" s="56">
        <v>3066</v>
      </c>
      <c r="I24" s="56">
        <f>G24+H24</f>
        <v>15657</v>
      </c>
    </row>
    <row r="25" spans="1:9" ht="12.75">
      <c r="A25" s="40"/>
      <c r="B25" s="35" t="s">
        <v>2</v>
      </c>
      <c r="C25" s="56">
        <v>367</v>
      </c>
      <c r="D25" s="56">
        <v>2091</v>
      </c>
      <c r="E25" s="56">
        <v>3068</v>
      </c>
      <c r="F25" s="56">
        <f>D25+E25</f>
        <v>5159</v>
      </c>
      <c r="G25" s="56">
        <v>11308</v>
      </c>
      <c r="H25" s="56">
        <v>19896</v>
      </c>
      <c r="I25" s="56">
        <f>G25+H25</f>
        <v>31204</v>
      </c>
    </row>
    <row r="26" spans="1:9" ht="12.75">
      <c r="A26" s="40"/>
      <c r="B26" s="6" t="s">
        <v>14</v>
      </c>
      <c r="C26" s="7">
        <f aca="true" t="shared" si="5" ref="C26:I26">SUM(C23:C25)</f>
        <v>1166</v>
      </c>
      <c r="D26" s="7">
        <f t="shared" si="5"/>
        <v>10181</v>
      </c>
      <c r="E26" s="7">
        <f t="shared" si="5"/>
        <v>10587</v>
      </c>
      <c r="F26" s="7">
        <f t="shared" si="5"/>
        <v>20768</v>
      </c>
      <c r="G26" s="7">
        <f t="shared" si="5"/>
        <v>136729</v>
      </c>
      <c r="H26" s="7">
        <f t="shared" si="5"/>
        <v>212085</v>
      </c>
      <c r="I26" s="7">
        <f t="shared" si="5"/>
        <v>348814</v>
      </c>
    </row>
    <row r="27" spans="1:9" ht="12.75">
      <c r="A27" s="40" t="s">
        <v>9</v>
      </c>
      <c r="B27" s="35" t="s">
        <v>0</v>
      </c>
      <c r="C27" s="56">
        <v>10185</v>
      </c>
      <c r="D27" s="56">
        <v>602</v>
      </c>
      <c r="E27" s="56">
        <v>9583</v>
      </c>
      <c r="F27" s="56">
        <f>D27+E27</f>
        <v>10185</v>
      </c>
      <c r="G27" s="56">
        <v>123850</v>
      </c>
      <c r="H27" s="56">
        <v>237897</v>
      </c>
      <c r="I27" s="56">
        <f>G27+H27</f>
        <v>361747</v>
      </c>
    </row>
    <row r="28" spans="1:9" ht="12.75">
      <c r="A28" s="40"/>
      <c r="B28" s="35" t="s">
        <v>1</v>
      </c>
      <c r="F28" s="56">
        <f>D28+E28</f>
        <v>0</v>
      </c>
      <c r="I28" s="56">
        <f>G28+H28</f>
        <v>0</v>
      </c>
    </row>
    <row r="29" spans="1:9" ht="12.75">
      <c r="A29" s="40"/>
      <c r="B29" s="35" t="s">
        <v>2</v>
      </c>
      <c r="F29" s="56">
        <f>D29+E29</f>
        <v>0</v>
      </c>
      <c r="I29" s="56">
        <f>G29+H29</f>
        <v>0</v>
      </c>
    </row>
    <row r="30" spans="1:9" ht="12.75">
      <c r="A30" s="40"/>
      <c r="B30" s="6" t="s">
        <v>14</v>
      </c>
      <c r="C30" s="7">
        <f aca="true" t="shared" si="6" ref="C30:I30">SUM(C27:C29)</f>
        <v>10185</v>
      </c>
      <c r="D30" s="7">
        <f t="shared" si="6"/>
        <v>602</v>
      </c>
      <c r="E30" s="7">
        <f t="shared" si="6"/>
        <v>9583</v>
      </c>
      <c r="F30" s="7">
        <f t="shared" si="6"/>
        <v>10185</v>
      </c>
      <c r="G30" s="7">
        <f t="shared" si="6"/>
        <v>123850</v>
      </c>
      <c r="H30" s="7">
        <f t="shared" si="6"/>
        <v>237897</v>
      </c>
      <c r="I30" s="7">
        <f t="shared" si="6"/>
        <v>361747</v>
      </c>
    </row>
    <row r="31" spans="1:9" ht="12.75">
      <c r="A31" s="40" t="s">
        <v>10</v>
      </c>
      <c r="B31" s="35" t="s">
        <v>0</v>
      </c>
      <c r="C31" s="56">
        <v>699</v>
      </c>
      <c r="D31" s="56">
        <v>4076</v>
      </c>
      <c r="E31" s="56">
        <v>1854</v>
      </c>
      <c r="F31" s="56">
        <f>D31+E31</f>
        <v>5930</v>
      </c>
      <c r="G31" s="56">
        <v>56642</v>
      </c>
      <c r="H31" s="56">
        <v>29598</v>
      </c>
      <c r="I31" s="56">
        <f>G31+H31</f>
        <v>86240</v>
      </c>
    </row>
    <row r="32" spans="1:9" ht="12.75">
      <c r="A32" s="40"/>
      <c r="B32" s="35" t="s">
        <v>1</v>
      </c>
      <c r="C32" s="56">
        <v>226</v>
      </c>
      <c r="D32" s="56">
        <v>928</v>
      </c>
      <c r="E32" s="56">
        <v>496</v>
      </c>
      <c r="F32" s="56">
        <f>D32+E32</f>
        <v>1424</v>
      </c>
      <c r="G32" s="56">
        <v>13192</v>
      </c>
      <c r="H32" s="56">
        <v>9507</v>
      </c>
      <c r="I32" s="56">
        <f>G32+H32</f>
        <v>22699</v>
      </c>
    </row>
    <row r="33" spans="1:9" ht="12.75">
      <c r="A33" s="40"/>
      <c r="B33" s="35" t="s">
        <v>2</v>
      </c>
      <c r="C33" s="56">
        <v>2165</v>
      </c>
      <c r="D33" s="56">
        <v>4942</v>
      </c>
      <c r="E33" s="56">
        <v>2326</v>
      </c>
      <c r="F33" s="56">
        <f>D33+E33</f>
        <v>7268</v>
      </c>
      <c r="G33" s="56">
        <v>86659</v>
      </c>
      <c r="H33" s="56">
        <v>55025</v>
      </c>
      <c r="I33" s="56">
        <f>G33+H33</f>
        <v>141684</v>
      </c>
    </row>
    <row r="34" spans="1:9" ht="12.75">
      <c r="A34" s="40"/>
      <c r="B34" s="6" t="s">
        <v>14</v>
      </c>
      <c r="C34" s="7">
        <f aca="true" t="shared" si="7" ref="C34:I34">SUM(C31:C33)</f>
        <v>3090</v>
      </c>
      <c r="D34" s="7">
        <f t="shared" si="7"/>
        <v>9946</v>
      </c>
      <c r="E34" s="7">
        <f t="shared" si="7"/>
        <v>4676</v>
      </c>
      <c r="F34" s="7">
        <f t="shared" si="7"/>
        <v>14622</v>
      </c>
      <c r="G34" s="7">
        <f t="shared" si="7"/>
        <v>156493</v>
      </c>
      <c r="H34" s="7">
        <f t="shared" si="7"/>
        <v>94130</v>
      </c>
      <c r="I34" s="7">
        <f t="shared" si="7"/>
        <v>250623</v>
      </c>
    </row>
    <row r="35" spans="1:9" ht="12.75">
      <c r="A35" s="40" t="s">
        <v>11</v>
      </c>
      <c r="B35" s="35" t="s">
        <v>0</v>
      </c>
      <c r="C35" s="56">
        <v>147</v>
      </c>
      <c r="F35" s="56">
        <v>3232</v>
      </c>
      <c r="G35" s="56">
        <v>413896</v>
      </c>
      <c r="H35" s="56">
        <v>208093</v>
      </c>
      <c r="I35" s="56">
        <f>G35+H35</f>
        <v>621989</v>
      </c>
    </row>
    <row r="36" spans="1:9" ht="12.75">
      <c r="A36" s="40"/>
      <c r="B36" s="35" t="s">
        <v>1</v>
      </c>
      <c r="F36" s="56">
        <f>D36+E36</f>
        <v>0</v>
      </c>
      <c r="I36" s="56">
        <f>G36+H36</f>
        <v>0</v>
      </c>
    </row>
    <row r="37" spans="1:9" ht="12.75">
      <c r="A37" s="40"/>
      <c r="B37" s="35" t="s">
        <v>2</v>
      </c>
      <c r="C37" s="56">
        <v>23</v>
      </c>
      <c r="F37" s="56">
        <v>266</v>
      </c>
      <c r="G37" s="56">
        <v>2439</v>
      </c>
      <c r="H37" s="56">
        <v>1992</v>
      </c>
      <c r="I37" s="56">
        <f>G37+H37</f>
        <v>4431</v>
      </c>
    </row>
    <row r="38" spans="1:9" ht="12.75">
      <c r="A38" s="40"/>
      <c r="B38" s="6" t="s">
        <v>14</v>
      </c>
      <c r="C38" s="7">
        <f aca="true" t="shared" si="8" ref="C38:I38">SUM(C35:C37)</f>
        <v>170</v>
      </c>
      <c r="D38" s="7">
        <f t="shared" si="8"/>
        <v>0</v>
      </c>
      <c r="E38" s="7">
        <f t="shared" si="8"/>
        <v>0</v>
      </c>
      <c r="F38" s="7">
        <f t="shared" si="8"/>
        <v>3498</v>
      </c>
      <c r="G38" s="7">
        <f t="shared" si="8"/>
        <v>416335</v>
      </c>
      <c r="H38" s="7">
        <f t="shared" si="8"/>
        <v>210085</v>
      </c>
      <c r="I38" s="7">
        <f t="shared" si="8"/>
        <v>626420</v>
      </c>
    </row>
    <row r="39" spans="1:9" ht="12.75">
      <c r="A39" s="40" t="s">
        <v>12</v>
      </c>
      <c r="B39" s="35" t="s">
        <v>0</v>
      </c>
      <c r="C39" s="56">
        <v>64</v>
      </c>
      <c r="F39" s="56">
        <v>36344</v>
      </c>
      <c r="G39" s="56">
        <v>285949</v>
      </c>
      <c r="H39" s="56">
        <v>232626</v>
      </c>
      <c r="I39" s="56">
        <f>G39+H39</f>
        <v>518575</v>
      </c>
    </row>
    <row r="40" spans="1:9" ht="12.75">
      <c r="A40" s="40"/>
      <c r="B40" s="35" t="s">
        <v>1</v>
      </c>
      <c r="I40" s="56">
        <f>G40+H40</f>
        <v>0</v>
      </c>
    </row>
    <row r="41" spans="1:9" ht="12.75">
      <c r="A41" s="40"/>
      <c r="B41" s="35" t="s">
        <v>2</v>
      </c>
      <c r="C41" s="56">
        <v>56</v>
      </c>
      <c r="F41" s="56">
        <v>8193</v>
      </c>
      <c r="G41" s="56">
        <v>64241</v>
      </c>
      <c r="H41" s="56">
        <v>23069</v>
      </c>
      <c r="I41" s="56">
        <f>G41+H41</f>
        <v>87310</v>
      </c>
    </row>
    <row r="42" spans="1:9" ht="12.75">
      <c r="A42" s="40"/>
      <c r="B42" s="6" t="s">
        <v>14</v>
      </c>
      <c r="C42" s="7">
        <f aca="true" t="shared" si="9" ref="C42:I42">SUM(C39:C41)</f>
        <v>120</v>
      </c>
      <c r="D42" s="7">
        <f t="shared" si="9"/>
        <v>0</v>
      </c>
      <c r="E42" s="7">
        <f t="shared" si="9"/>
        <v>0</v>
      </c>
      <c r="F42" s="7">
        <f t="shared" si="9"/>
        <v>44537</v>
      </c>
      <c r="G42" s="7">
        <f t="shared" si="9"/>
        <v>350190</v>
      </c>
      <c r="H42" s="7">
        <f t="shared" si="9"/>
        <v>255695</v>
      </c>
      <c r="I42" s="7">
        <f t="shared" si="9"/>
        <v>605885</v>
      </c>
    </row>
    <row r="43" spans="1:9" ht="12.75">
      <c r="A43" s="40" t="s">
        <v>13</v>
      </c>
      <c r="B43" s="35" t="s">
        <v>0</v>
      </c>
      <c r="C43" s="56">
        <v>317</v>
      </c>
      <c r="D43" s="56">
        <v>1232</v>
      </c>
      <c r="E43" s="56">
        <v>292</v>
      </c>
      <c r="F43" s="56">
        <f>D43+E43</f>
        <v>1524</v>
      </c>
      <c r="G43" s="56">
        <v>27698</v>
      </c>
      <c r="H43" s="56">
        <v>12096</v>
      </c>
      <c r="I43" s="56">
        <f>G43+H43</f>
        <v>39794</v>
      </c>
    </row>
    <row r="44" spans="1:9" ht="12.75">
      <c r="A44" s="40"/>
      <c r="B44" s="35" t="s">
        <v>1</v>
      </c>
      <c r="C44" s="56">
        <v>41</v>
      </c>
      <c r="D44" s="56">
        <v>131</v>
      </c>
      <c r="E44" s="56">
        <v>21</v>
      </c>
      <c r="F44" s="56">
        <f>D44+E44</f>
        <v>152</v>
      </c>
      <c r="G44" s="56">
        <v>2766</v>
      </c>
      <c r="H44" s="56">
        <v>2392</v>
      </c>
      <c r="I44" s="56">
        <f>G44+H44</f>
        <v>5158</v>
      </c>
    </row>
    <row r="45" spans="1:9" ht="12.75">
      <c r="A45" s="40"/>
      <c r="B45" s="35" t="s">
        <v>2</v>
      </c>
      <c r="C45" s="56">
        <v>11918</v>
      </c>
      <c r="D45" s="56">
        <v>41206</v>
      </c>
      <c r="E45" s="56">
        <v>12247</v>
      </c>
      <c r="F45" s="56">
        <f>D45+E45</f>
        <v>53453</v>
      </c>
      <c r="G45" s="56">
        <v>959278</v>
      </c>
      <c r="H45" s="56">
        <v>583845</v>
      </c>
      <c r="I45" s="56">
        <f>G45+H45</f>
        <v>1543123</v>
      </c>
    </row>
    <row r="46" spans="1:9" ht="12.75">
      <c r="A46" s="40"/>
      <c r="B46" s="6" t="s">
        <v>14</v>
      </c>
      <c r="C46" s="7">
        <f aca="true" t="shared" si="10" ref="C46:I46">SUM(C43:C45)</f>
        <v>12276</v>
      </c>
      <c r="D46" s="7">
        <f t="shared" si="10"/>
        <v>42569</v>
      </c>
      <c r="E46" s="7">
        <f t="shared" si="10"/>
        <v>12560</v>
      </c>
      <c r="F46" s="7">
        <f t="shared" si="10"/>
        <v>55129</v>
      </c>
      <c r="G46" s="7">
        <f t="shared" si="10"/>
        <v>989742</v>
      </c>
      <c r="H46" s="7">
        <f t="shared" si="10"/>
        <v>598333</v>
      </c>
      <c r="I46" s="7">
        <f t="shared" si="10"/>
        <v>1588075</v>
      </c>
    </row>
    <row r="47" spans="1:9" ht="12.75">
      <c r="A47" s="40" t="s">
        <v>14</v>
      </c>
      <c r="B47" s="35" t="s">
        <v>0</v>
      </c>
      <c r="C47" s="56">
        <f aca="true" t="shared" si="11" ref="C47:I49">C3+C7+C11+C15+C19+C23+C27+C31+C35+C39+C43</f>
        <v>176305</v>
      </c>
      <c r="D47" s="56">
        <f t="shared" si="11"/>
        <v>421371</v>
      </c>
      <c r="E47" s="56">
        <f t="shared" si="11"/>
        <v>266807</v>
      </c>
      <c r="F47" s="56">
        <f t="shared" si="11"/>
        <v>727754</v>
      </c>
      <c r="G47" s="56">
        <f t="shared" si="11"/>
        <v>13719938</v>
      </c>
      <c r="H47" s="56">
        <f t="shared" si="11"/>
        <v>10399388</v>
      </c>
      <c r="I47" s="56">
        <f t="shared" si="11"/>
        <v>24119326</v>
      </c>
    </row>
    <row r="48" spans="1:9" ht="12.75">
      <c r="A48" s="40"/>
      <c r="B48" s="35" t="s">
        <v>1</v>
      </c>
      <c r="C48" s="56">
        <f t="shared" si="11"/>
        <v>3075</v>
      </c>
      <c r="D48" s="56">
        <f t="shared" si="11"/>
        <v>7664</v>
      </c>
      <c r="E48" s="56">
        <f t="shared" si="11"/>
        <v>12696</v>
      </c>
      <c r="F48" s="56">
        <f t="shared" si="11"/>
        <v>20360</v>
      </c>
      <c r="G48" s="56">
        <f t="shared" si="11"/>
        <v>304744</v>
      </c>
      <c r="H48" s="56">
        <f t="shared" si="11"/>
        <v>278701</v>
      </c>
      <c r="I48" s="56">
        <f t="shared" si="11"/>
        <v>583445</v>
      </c>
    </row>
    <row r="49" spans="1:9" ht="12.75">
      <c r="A49" s="40"/>
      <c r="B49" s="35" t="s">
        <v>2</v>
      </c>
      <c r="C49" s="56">
        <f t="shared" si="11"/>
        <v>72745</v>
      </c>
      <c r="D49" s="56">
        <f t="shared" si="11"/>
        <v>189621</v>
      </c>
      <c r="E49" s="56">
        <f t="shared" si="11"/>
        <v>399720</v>
      </c>
      <c r="F49" s="56">
        <f t="shared" si="11"/>
        <v>597800</v>
      </c>
      <c r="G49" s="56">
        <f t="shared" si="11"/>
        <v>6790500</v>
      </c>
      <c r="H49" s="56">
        <f t="shared" si="11"/>
        <v>5338664</v>
      </c>
      <c r="I49" s="56">
        <f t="shared" si="11"/>
        <v>12129164</v>
      </c>
    </row>
    <row r="50" spans="1:12" s="1" customFormat="1" ht="12.75">
      <c r="A50" s="40"/>
      <c r="B50" s="6" t="s">
        <v>14</v>
      </c>
      <c r="C50" s="7">
        <f aca="true" t="shared" si="12" ref="C50:I50">SUM(C47:C49)</f>
        <v>252125</v>
      </c>
      <c r="D50" s="7">
        <f t="shared" si="12"/>
        <v>618656</v>
      </c>
      <c r="E50" s="7">
        <f t="shared" si="12"/>
        <v>679223</v>
      </c>
      <c r="F50" s="7">
        <f t="shared" si="12"/>
        <v>1345914</v>
      </c>
      <c r="G50" s="7">
        <f t="shared" si="12"/>
        <v>20815182</v>
      </c>
      <c r="H50" s="7">
        <f t="shared" si="12"/>
        <v>16016753</v>
      </c>
      <c r="I50" s="7">
        <f t="shared" si="12"/>
        <v>36831935</v>
      </c>
      <c r="L50" s="35"/>
    </row>
  </sheetData>
  <mergeCells count="17">
    <mergeCell ref="D1:F1"/>
    <mergeCell ref="G1:I1"/>
    <mergeCell ref="C1:C2"/>
    <mergeCell ref="A1:A2"/>
    <mergeCell ref="B1:B2"/>
    <mergeCell ref="A35:A38"/>
    <mergeCell ref="A39:A4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M16" sqref="M16"/>
    </sheetView>
  </sheetViews>
  <sheetFormatPr defaultColWidth="9.140625" defaultRowHeight="12.75"/>
  <cols>
    <col min="1" max="1" width="21.8515625" style="0" customWidth="1"/>
    <col min="2" max="10" width="9.8515625" style="2" customWidth="1"/>
  </cols>
  <sheetData>
    <row r="1" ht="15.75">
      <c r="A1" s="4" t="s">
        <v>37</v>
      </c>
    </row>
    <row r="3" spans="1:10" ht="12.75">
      <c r="A3" s="49" t="s">
        <v>28</v>
      </c>
      <c r="B3" s="51" t="s">
        <v>26</v>
      </c>
      <c r="C3" s="52"/>
      <c r="D3" s="53"/>
      <c r="E3" s="54" t="s">
        <v>27</v>
      </c>
      <c r="F3" s="52"/>
      <c r="G3" s="55"/>
      <c r="H3" s="51" t="s">
        <v>14</v>
      </c>
      <c r="I3" s="52"/>
      <c r="J3" s="55"/>
    </row>
    <row r="4" spans="1:10" ht="12.75">
      <c r="A4" s="50"/>
      <c r="B4" s="10" t="s">
        <v>16</v>
      </c>
      <c r="C4" s="11" t="s">
        <v>25</v>
      </c>
      <c r="D4" s="12" t="s">
        <v>14</v>
      </c>
      <c r="E4" s="13" t="s">
        <v>16</v>
      </c>
      <c r="F4" s="11" t="s">
        <v>25</v>
      </c>
      <c r="G4" s="14" t="s">
        <v>14</v>
      </c>
      <c r="H4" s="10" t="s">
        <v>16</v>
      </c>
      <c r="I4" s="11" t="s">
        <v>25</v>
      </c>
      <c r="J4" s="14" t="s">
        <v>14</v>
      </c>
    </row>
    <row r="5" spans="1:10" ht="12.75">
      <c r="A5" s="5" t="s">
        <v>20</v>
      </c>
      <c r="B5" s="15">
        <v>9654</v>
      </c>
      <c r="C5" s="16">
        <v>14529</v>
      </c>
      <c r="D5" s="17">
        <f aca="true" t="shared" si="0" ref="D5:D10">B5+C5</f>
        <v>24183</v>
      </c>
      <c r="E5" s="18">
        <v>48612</v>
      </c>
      <c r="F5" s="16">
        <v>44805</v>
      </c>
      <c r="G5" s="19">
        <f aca="true" t="shared" si="1" ref="G5:G10">E5+F5</f>
        <v>93417</v>
      </c>
      <c r="H5" s="15">
        <f aca="true" t="shared" si="2" ref="H5:H10">B5+E5</f>
        <v>58266</v>
      </c>
      <c r="I5" s="16">
        <f aca="true" t="shared" si="3" ref="I5:J10">C5+F5</f>
        <v>59334</v>
      </c>
      <c r="J5" s="19">
        <f t="shared" si="3"/>
        <v>117600</v>
      </c>
    </row>
    <row r="6" spans="1:10" ht="12.75">
      <c r="A6" s="8" t="s">
        <v>21</v>
      </c>
      <c r="B6" s="20">
        <v>6074</v>
      </c>
      <c r="C6" s="21">
        <v>5657</v>
      </c>
      <c r="D6" s="22">
        <f t="shared" si="0"/>
        <v>11731</v>
      </c>
      <c r="E6" s="23">
        <v>23615</v>
      </c>
      <c r="F6" s="21">
        <v>14689</v>
      </c>
      <c r="G6" s="24">
        <f t="shared" si="1"/>
        <v>38304</v>
      </c>
      <c r="H6" s="20">
        <f t="shared" si="2"/>
        <v>29689</v>
      </c>
      <c r="I6" s="21">
        <f t="shared" si="3"/>
        <v>20346</v>
      </c>
      <c r="J6" s="24">
        <f t="shared" si="3"/>
        <v>50035</v>
      </c>
    </row>
    <row r="7" spans="1:10" ht="12.75">
      <c r="A7" s="8" t="s">
        <v>22</v>
      </c>
      <c r="B7" s="20">
        <v>12630</v>
      </c>
      <c r="C7" s="21">
        <v>9248</v>
      </c>
      <c r="D7" s="22">
        <f t="shared" si="0"/>
        <v>21878</v>
      </c>
      <c r="E7" s="23">
        <v>36078</v>
      </c>
      <c r="F7" s="21">
        <v>25578</v>
      </c>
      <c r="G7" s="24">
        <f t="shared" si="1"/>
        <v>61656</v>
      </c>
      <c r="H7" s="20">
        <f t="shared" si="2"/>
        <v>48708</v>
      </c>
      <c r="I7" s="21">
        <f t="shared" si="3"/>
        <v>34826</v>
      </c>
      <c r="J7" s="24">
        <f t="shared" si="3"/>
        <v>83534</v>
      </c>
    </row>
    <row r="8" spans="1:10" ht="12.75">
      <c r="A8" s="8" t="s">
        <v>23</v>
      </c>
      <c r="B8" s="20">
        <v>4555</v>
      </c>
      <c r="C8" s="21">
        <v>2514</v>
      </c>
      <c r="D8" s="22">
        <f t="shared" si="0"/>
        <v>7069</v>
      </c>
      <c r="E8" s="23">
        <v>9088</v>
      </c>
      <c r="F8" s="21">
        <v>4938</v>
      </c>
      <c r="G8" s="24">
        <f t="shared" si="1"/>
        <v>14026</v>
      </c>
      <c r="H8" s="20">
        <f t="shared" si="2"/>
        <v>13643</v>
      </c>
      <c r="I8" s="21">
        <f t="shared" si="3"/>
        <v>7452</v>
      </c>
      <c r="J8" s="24">
        <f t="shared" si="3"/>
        <v>21095</v>
      </c>
    </row>
    <row r="9" spans="1:10" ht="12.75">
      <c r="A9" s="8" t="s">
        <v>24</v>
      </c>
      <c r="B9" s="20">
        <v>3407</v>
      </c>
      <c r="C9" s="21">
        <v>1911</v>
      </c>
      <c r="D9" s="22">
        <f t="shared" si="0"/>
        <v>5318</v>
      </c>
      <c r="E9" s="23">
        <v>8709</v>
      </c>
      <c r="F9" s="21">
        <v>4034</v>
      </c>
      <c r="G9" s="24">
        <f t="shared" si="1"/>
        <v>12743</v>
      </c>
      <c r="H9" s="20">
        <f t="shared" si="2"/>
        <v>12116</v>
      </c>
      <c r="I9" s="21">
        <f t="shared" si="3"/>
        <v>5945</v>
      </c>
      <c r="J9" s="24">
        <f t="shared" si="3"/>
        <v>18061</v>
      </c>
    </row>
    <row r="10" spans="1:10" ht="12.75">
      <c r="A10" s="8" t="s">
        <v>36</v>
      </c>
      <c r="B10" s="20">
        <v>2331</v>
      </c>
      <c r="C10" s="21">
        <v>2179</v>
      </c>
      <c r="D10" s="22">
        <f t="shared" si="0"/>
        <v>4510</v>
      </c>
      <c r="E10" s="23">
        <v>9014</v>
      </c>
      <c r="F10" s="21">
        <v>5234</v>
      </c>
      <c r="G10" s="24">
        <f t="shared" si="1"/>
        <v>14248</v>
      </c>
      <c r="H10" s="20">
        <f t="shared" si="2"/>
        <v>11345</v>
      </c>
      <c r="I10" s="21">
        <f t="shared" si="3"/>
        <v>7413</v>
      </c>
      <c r="J10" s="24">
        <f t="shared" si="3"/>
        <v>18758</v>
      </c>
    </row>
    <row r="11" spans="1:10" s="1" customFormat="1" ht="12.75">
      <c r="A11" s="9" t="s">
        <v>14</v>
      </c>
      <c r="B11" s="25">
        <f>SUM(B5:B10)</f>
        <v>38651</v>
      </c>
      <c r="C11" s="26">
        <f aca="true" t="shared" si="4" ref="C11:J11">SUM(C5:C10)</f>
        <v>36038</v>
      </c>
      <c r="D11" s="27">
        <f t="shared" si="4"/>
        <v>74689</v>
      </c>
      <c r="E11" s="28">
        <f t="shared" si="4"/>
        <v>135116</v>
      </c>
      <c r="F11" s="26">
        <f t="shared" si="4"/>
        <v>99278</v>
      </c>
      <c r="G11" s="29">
        <f t="shared" si="4"/>
        <v>234394</v>
      </c>
      <c r="H11" s="25">
        <f t="shared" si="4"/>
        <v>173767</v>
      </c>
      <c r="I11" s="26">
        <f t="shared" si="4"/>
        <v>135316</v>
      </c>
      <c r="J11" s="29">
        <f t="shared" si="4"/>
        <v>309083</v>
      </c>
    </row>
    <row r="13" spans="1:10" ht="12.75">
      <c r="A13" s="49" t="s">
        <v>29</v>
      </c>
      <c r="B13" s="51" t="s">
        <v>26</v>
      </c>
      <c r="C13" s="52"/>
      <c r="D13" s="53"/>
      <c r="E13" s="54" t="s">
        <v>27</v>
      </c>
      <c r="F13" s="52"/>
      <c r="G13" s="55"/>
      <c r="H13" s="51" t="s">
        <v>14</v>
      </c>
      <c r="I13" s="52"/>
      <c r="J13" s="55"/>
    </row>
    <row r="14" spans="1:10" ht="12.75">
      <c r="A14" s="50"/>
      <c r="B14" s="10" t="s">
        <v>16</v>
      </c>
      <c r="C14" s="11" t="s">
        <v>25</v>
      </c>
      <c r="D14" s="12" t="s">
        <v>14</v>
      </c>
      <c r="E14" s="13" t="s">
        <v>16</v>
      </c>
      <c r="F14" s="11" t="s">
        <v>25</v>
      </c>
      <c r="G14" s="14" t="s">
        <v>14</v>
      </c>
      <c r="H14" s="10" t="s">
        <v>16</v>
      </c>
      <c r="I14" s="11" t="s">
        <v>25</v>
      </c>
      <c r="J14" s="14" t="s">
        <v>14</v>
      </c>
    </row>
    <row r="15" spans="1:10" ht="12.75">
      <c r="A15" s="5" t="s">
        <v>20</v>
      </c>
      <c r="B15" s="15">
        <v>9348</v>
      </c>
      <c r="C15" s="16">
        <v>12583</v>
      </c>
      <c r="D15" s="17">
        <f aca="true" t="shared" si="5" ref="D15:D20">B15+C15</f>
        <v>21931</v>
      </c>
      <c r="E15" s="18">
        <v>32737</v>
      </c>
      <c r="F15" s="16">
        <v>5950</v>
      </c>
      <c r="G15" s="19">
        <f aca="true" t="shared" si="6" ref="G15:G20">E15+F15</f>
        <v>38687</v>
      </c>
      <c r="H15" s="15">
        <f aca="true" t="shared" si="7" ref="H15:H20">B15+E15</f>
        <v>42085</v>
      </c>
      <c r="I15" s="16">
        <f aca="true" t="shared" si="8" ref="I15:I20">C15+F15</f>
        <v>18533</v>
      </c>
      <c r="J15" s="19">
        <f aca="true" t="shared" si="9" ref="J15:J20">D15+G15</f>
        <v>60618</v>
      </c>
    </row>
    <row r="16" spans="1:10" ht="12.75">
      <c r="A16" s="8" t="s">
        <v>21</v>
      </c>
      <c r="B16" s="20">
        <v>2631</v>
      </c>
      <c r="C16" s="21">
        <v>2879</v>
      </c>
      <c r="D16" s="22">
        <f t="shared" si="5"/>
        <v>5510</v>
      </c>
      <c r="E16" s="23">
        <v>2997</v>
      </c>
      <c r="F16" s="21">
        <v>736</v>
      </c>
      <c r="G16" s="24">
        <f t="shared" si="6"/>
        <v>3733</v>
      </c>
      <c r="H16" s="20">
        <f t="shared" si="7"/>
        <v>5628</v>
      </c>
      <c r="I16" s="21">
        <f t="shared" si="8"/>
        <v>3615</v>
      </c>
      <c r="J16" s="24">
        <f t="shared" si="9"/>
        <v>9243</v>
      </c>
    </row>
    <row r="17" spans="1:10" ht="12.75">
      <c r="A17" s="8" t="s">
        <v>22</v>
      </c>
      <c r="B17" s="20">
        <v>9401</v>
      </c>
      <c r="C17" s="21">
        <v>8011</v>
      </c>
      <c r="D17" s="22">
        <f t="shared" si="5"/>
        <v>17412</v>
      </c>
      <c r="E17" s="23">
        <v>16527</v>
      </c>
      <c r="F17" s="21">
        <v>2467</v>
      </c>
      <c r="G17" s="24">
        <f t="shared" si="6"/>
        <v>18994</v>
      </c>
      <c r="H17" s="20">
        <f t="shared" si="7"/>
        <v>25928</v>
      </c>
      <c r="I17" s="21">
        <f t="shared" si="8"/>
        <v>10478</v>
      </c>
      <c r="J17" s="24">
        <f t="shared" si="9"/>
        <v>36406</v>
      </c>
    </row>
    <row r="18" spans="1:10" ht="12.75">
      <c r="A18" s="8" t="s">
        <v>23</v>
      </c>
      <c r="B18" s="20">
        <v>6245</v>
      </c>
      <c r="C18" s="21">
        <v>7938</v>
      </c>
      <c r="D18" s="22">
        <f t="shared" si="5"/>
        <v>14183</v>
      </c>
      <c r="E18" s="23">
        <v>8419</v>
      </c>
      <c r="F18" s="21">
        <v>1665</v>
      </c>
      <c r="G18" s="24">
        <f t="shared" si="6"/>
        <v>10084</v>
      </c>
      <c r="H18" s="20">
        <f t="shared" si="7"/>
        <v>14664</v>
      </c>
      <c r="I18" s="21">
        <f t="shared" si="8"/>
        <v>9603</v>
      </c>
      <c r="J18" s="24">
        <f t="shared" si="9"/>
        <v>24267</v>
      </c>
    </row>
    <row r="19" spans="1:10" ht="12.75">
      <c r="A19" s="8" t="s">
        <v>24</v>
      </c>
      <c r="B19" s="20">
        <v>1426</v>
      </c>
      <c r="C19" s="21">
        <v>432</v>
      </c>
      <c r="D19" s="22">
        <f t="shared" si="5"/>
        <v>1858</v>
      </c>
      <c r="E19" s="23">
        <v>1893</v>
      </c>
      <c r="F19" s="21">
        <v>262</v>
      </c>
      <c r="G19" s="24">
        <f t="shared" si="6"/>
        <v>2155</v>
      </c>
      <c r="H19" s="20">
        <f t="shared" si="7"/>
        <v>3319</v>
      </c>
      <c r="I19" s="21">
        <f t="shared" si="8"/>
        <v>694</v>
      </c>
      <c r="J19" s="24">
        <f t="shared" si="9"/>
        <v>4013</v>
      </c>
    </row>
    <row r="20" spans="1:10" ht="12.75">
      <c r="A20" s="8" t="s">
        <v>36</v>
      </c>
      <c r="B20" s="20">
        <v>622</v>
      </c>
      <c r="C20" s="21">
        <v>458</v>
      </c>
      <c r="D20" s="22">
        <f t="shared" si="5"/>
        <v>1080</v>
      </c>
      <c r="E20" s="23">
        <v>2432</v>
      </c>
      <c r="F20" s="21">
        <v>679</v>
      </c>
      <c r="G20" s="24">
        <f t="shared" si="6"/>
        <v>3111</v>
      </c>
      <c r="H20" s="20">
        <f t="shared" si="7"/>
        <v>3054</v>
      </c>
      <c r="I20" s="21">
        <f t="shared" si="8"/>
        <v>1137</v>
      </c>
      <c r="J20" s="24">
        <f t="shared" si="9"/>
        <v>4191</v>
      </c>
    </row>
    <row r="21" spans="1:10" ht="12.75">
      <c r="A21" s="9" t="s">
        <v>14</v>
      </c>
      <c r="B21" s="25">
        <f aca="true" t="shared" si="10" ref="B21:J21">SUM(B15:B20)</f>
        <v>29673</v>
      </c>
      <c r="C21" s="26">
        <f t="shared" si="10"/>
        <v>32301</v>
      </c>
      <c r="D21" s="27">
        <f t="shared" si="10"/>
        <v>61974</v>
      </c>
      <c r="E21" s="28">
        <f t="shared" si="10"/>
        <v>65005</v>
      </c>
      <c r="F21" s="26">
        <f t="shared" si="10"/>
        <v>11759</v>
      </c>
      <c r="G21" s="29">
        <f t="shared" si="10"/>
        <v>76764</v>
      </c>
      <c r="H21" s="25">
        <f t="shared" si="10"/>
        <v>94678</v>
      </c>
      <c r="I21" s="26">
        <f t="shared" si="10"/>
        <v>44060</v>
      </c>
      <c r="J21" s="29">
        <f t="shared" si="10"/>
        <v>138738</v>
      </c>
    </row>
    <row r="23" spans="1:10" ht="12.75">
      <c r="A23" s="49" t="s">
        <v>30</v>
      </c>
      <c r="B23" s="51" t="s">
        <v>26</v>
      </c>
      <c r="C23" s="52"/>
      <c r="D23" s="53"/>
      <c r="E23" s="54" t="s">
        <v>27</v>
      </c>
      <c r="F23" s="52"/>
      <c r="G23" s="55"/>
      <c r="H23" s="51" t="s">
        <v>14</v>
      </c>
      <c r="I23" s="52"/>
      <c r="J23" s="55"/>
    </row>
    <row r="24" spans="1:10" ht="12.75">
      <c r="A24" s="50"/>
      <c r="B24" s="10" t="s">
        <v>16</v>
      </c>
      <c r="C24" s="11" t="s">
        <v>25</v>
      </c>
      <c r="D24" s="12" t="s">
        <v>14</v>
      </c>
      <c r="E24" s="13" t="s">
        <v>16</v>
      </c>
      <c r="F24" s="11" t="s">
        <v>25</v>
      </c>
      <c r="G24" s="14" t="s">
        <v>14</v>
      </c>
      <c r="H24" s="10" t="s">
        <v>16</v>
      </c>
      <c r="I24" s="11" t="s">
        <v>25</v>
      </c>
      <c r="J24" s="14" t="s">
        <v>14</v>
      </c>
    </row>
    <row r="25" spans="1:10" ht="12.75">
      <c r="A25" s="5" t="s">
        <v>20</v>
      </c>
      <c r="B25" s="15">
        <v>3703</v>
      </c>
      <c r="C25" s="16">
        <v>2599</v>
      </c>
      <c r="D25" s="17">
        <f aca="true" t="shared" si="11" ref="D25:D30">B25+C25</f>
        <v>6302</v>
      </c>
      <c r="E25" s="18">
        <v>13187</v>
      </c>
      <c r="F25" s="16">
        <v>5049</v>
      </c>
      <c r="G25" s="19">
        <f aca="true" t="shared" si="12" ref="G25:G30">E25+F25</f>
        <v>18236</v>
      </c>
      <c r="H25" s="15">
        <f aca="true" t="shared" si="13" ref="H25:H30">B25+E25</f>
        <v>16890</v>
      </c>
      <c r="I25" s="16">
        <f aca="true" t="shared" si="14" ref="I25:I30">C25+F25</f>
        <v>7648</v>
      </c>
      <c r="J25" s="19">
        <f aca="true" t="shared" si="15" ref="J25:J30">D25+G25</f>
        <v>24538</v>
      </c>
    </row>
    <row r="26" spans="1:10" ht="12.75">
      <c r="A26" s="8" t="s">
        <v>21</v>
      </c>
      <c r="B26" s="20">
        <v>858</v>
      </c>
      <c r="C26" s="21">
        <v>593</v>
      </c>
      <c r="D26" s="22">
        <f t="shared" si="11"/>
        <v>1451</v>
      </c>
      <c r="E26" s="23">
        <v>2060</v>
      </c>
      <c r="F26" s="21">
        <v>437</v>
      </c>
      <c r="G26" s="24">
        <f t="shared" si="12"/>
        <v>2497</v>
      </c>
      <c r="H26" s="20">
        <f t="shared" si="13"/>
        <v>2918</v>
      </c>
      <c r="I26" s="21">
        <f t="shared" si="14"/>
        <v>1030</v>
      </c>
      <c r="J26" s="24">
        <f t="shared" si="15"/>
        <v>3948</v>
      </c>
    </row>
    <row r="27" spans="1:10" ht="12.75">
      <c r="A27" s="8" t="s">
        <v>22</v>
      </c>
      <c r="B27" s="20">
        <v>1291</v>
      </c>
      <c r="C27" s="21">
        <v>940</v>
      </c>
      <c r="D27" s="22">
        <f t="shared" si="11"/>
        <v>2231</v>
      </c>
      <c r="E27" s="23">
        <v>2166</v>
      </c>
      <c r="F27" s="21">
        <v>544</v>
      </c>
      <c r="G27" s="24">
        <f t="shared" si="12"/>
        <v>2710</v>
      </c>
      <c r="H27" s="20">
        <f t="shared" si="13"/>
        <v>3457</v>
      </c>
      <c r="I27" s="21">
        <f t="shared" si="14"/>
        <v>1484</v>
      </c>
      <c r="J27" s="24">
        <f t="shared" si="15"/>
        <v>4941</v>
      </c>
    </row>
    <row r="28" spans="1:10" ht="12.75">
      <c r="A28" s="8" t="s">
        <v>23</v>
      </c>
      <c r="B28" s="20">
        <v>639</v>
      </c>
      <c r="C28" s="21">
        <v>335</v>
      </c>
      <c r="D28" s="22">
        <f t="shared" si="11"/>
        <v>974</v>
      </c>
      <c r="E28" s="23">
        <v>625</v>
      </c>
      <c r="F28" s="21">
        <v>96</v>
      </c>
      <c r="G28" s="24">
        <f t="shared" si="12"/>
        <v>721</v>
      </c>
      <c r="H28" s="20">
        <f t="shared" si="13"/>
        <v>1264</v>
      </c>
      <c r="I28" s="21">
        <f t="shared" si="14"/>
        <v>431</v>
      </c>
      <c r="J28" s="24">
        <f t="shared" si="15"/>
        <v>1695</v>
      </c>
    </row>
    <row r="29" spans="1:10" ht="12.75">
      <c r="A29" s="8" t="s">
        <v>24</v>
      </c>
      <c r="B29" s="20">
        <v>684</v>
      </c>
      <c r="C29" s="21">
        <v>302</v>
      </c>
      <c r="D29" s="22">
        <f t="shared" si="11"/>
        <v>986</v>
      </c>
      <c r="E29" s="23">
        <v>1908</v>
      </c>
      <c r="F29" s="21">
        <v>385</v>
      </c>
      <c r="G29" s="24">
        <f t="shared" si="12"/>
        <v>2293</v>
      </c>
      <c r="H29" s="20">
        <f t="shared" si="13"/>
        <v>2592</v>
      </c>
      <c r="I29" s="21">
        <f t="shared" si="14"/>
        <v>687</v>
      </c>
      <c r="J29" s="24">
        <f t="shared" si="15"/>
        <v>3279</v>
      </c>
    </row>
    <row r="30" spans="1:10" ht="12.75">
      <c r="A30" s="8" t="s">
        <v>36</v>
      </c>
      <c r="B30" s="20">
        <v>193</v>
      </c>
      <c r="C30" s="21">
        <v>213</v>
      </c>
      <c r="D30" s="22">
        <f t="shared" si="11"/>
        <v>406</v>
      </c>
      <c r="E30" s="23">
        <v>556</v>
      </c>
      <c r="F30" s="21">
        <v>504</v>
      </c>
      <c r="G30" s="24">
        <f t="shared" si="12"/>
        <v>1060</v>
      </c>
      <c r="H30" s="20">
        <f t="shared" si="13"/>
        <v>749</v>
      </c>
      <c r="I30" s="21">
        <f t="shared" si="14"/>
        <v>717</v>
      </c>
      <c r="J30" s="24">
        <f t="shared" si="15"/>
        <v>1466</v>
      </c>
    </row>
    <row r="31" spans="1:10" ht="12.75">
      <c r="A31" s="9" t="s">
        <v>14</v>
      </c>
      <c r="B31" s="25">
        <f aca="true" t="shared" si="16" ref="B31:J31">SUM(B25:B30)</f>
        <v>7368</v>
      </c>
      <c r="C31" s="26">
        <f t="shared" si="16"/>
        <v>4982</v>
      </c>
      <c r="D31" s="27">
        <f t="shared" si="16"/>
        <v>12350</v>
      </c>
      <c r="E31" s="28">
        <f t="shared" si="16"/>
        <v>20502</v>
      </c>
      <c r="F31" s="26">
        <f t="shared" si="16"/>
        <v>7015</v>
      </c>
      <c r="G31" s="29">
        <f t="shared" si="16"/>
        <v>27517</v>
      </c>
      <c r="H31" s="25">
        <f t="shared" si="16"/>
        <v>27870</v>
      </c>
      <c r="I31" s="26">
        <f t="shared" si="16"/>
        <v>11997</v>
      </c>
      <c r="J31" s="29">
        <f t="shared" si="16"/>
        <v>39867</v>
      </c>
    </row>
    <row r="33" spans="1:10" ht="12.75">
      <c r="A33" s="49" t="s">
        <v>31</v>
      </c>
      <c r="B33" s="51" t="s">
        <v>26</v>
      </c>
      <c r="C33" s="52"/>
      <c r="D33" s="53"/>
      <c r="E33" s="54" t="s">
        <v>27</v>
      </c>
      <c r="F33" s="52"/>
      <c r="G33" s="55"/>
      <c r="H33" s="51" t="s">
        <v>14</v>
      </c>
      <c r="I33" s="52"/>
      <c r="J33" s="55"/>
    </row>
    <row r="34" spans="1:10" ht="12.75">
      <c r="A34" s="50"/>
      <c r="B34" s="10" t="s">
        <v>16</v>
      </c>
      <c r="C34" s="11" t="s">
        <v>25</v>
      </c>
      <c r="D34" s="12" t="s">
        <v>14</v>
      </c>
      <c r="E34" s="13" t="s">
        <v>16</v>
      </c>
      <c r="F34" s="11" t="s">
        <v>25</v>
      </c>
      <c r="G34" s="14" t="s">
        <v>14</v>
      </c>
      <c r="H34" s="10" t="s">
        <v>16</v>
      </c>
      <c r="I34" s="11" t="s">
        <v>25</v>
      </c>
      <c r="J34" s="14" t="s">
        <v>14</v>
      </c>
    </row>
    <row r="35" spans="1:10" ht="12.75">
      <c r="A35" s="5" t="s">
        <v>20</v>
      </c>
      <c r="B35" s="15">
        <v>2626</v>
      </c>
      <c r="C35" s="16">
        <v>2673</v>
      </c>
      <c r="D35" s="17">
        <f aca="true" t="shared" si="17" ref="D35:D40">B35+C35</f>
        <v>5299</v>
      </c>
      <c r="E35" s="18">
        <v>26491</v>
      </c>
      <c r="F35" s="16">
        <v>16703</v>
      </c>
      <c r="G35" s="19">
        <f aca="true" t="shared" si="18" ref="G35:G40">E35+F35</f>
        <v>43194</v>
      </c>
      <c r="H35" s="15">
        <f aca="true" t="shared" si="19" ref="H35:H40">B35+E35</f>
        <v>29117</v>
      </c>
      <c r="I35" s="16">
        <f aca="true" t="shared" si="20" ref="I35:I40">C35+F35</f>
        <v>19376</v>
      </c>
      <c r="J35" s="19">
        <f aca="true" t="shared" si="21" ref="J35:J40">D35+G35</f>
        <v>48493</v>
      </c>
    </row>
    <row r="36" spans="1:10" ht="12.75">
      <c r="A36" s="8" t="s">
        <v>21</v>
      </c>
      <c r="B36" s="20">
        <v>2292</v>
      </c>
      <c r="C36" s="21">
        <v>1257</v>
      </c>
      <c r="D36" s="22">
        <f t="shared" si="17"/>
        <v>3549</v>
      </c>
      <c r="E36" s="23">
        <v>15453</v>
      </c>
      <c r="F36" s="21">
        <v>4514</v>
      </c>
      <c r="G36" s="24">
        <f t="shared" si="18"/>
        <v>19967</v>
      </c>
      <c r="H36" s="20">
        <f t="shared" si="19"/>
        <v>17745</v>
      </c>
      <c r="I36" s="21">
        <f t="shared" si="20"/>
        <v>5771</v>
      </c>
      <c r="J36" s="24">
        <f t="shared" si="21"/>
        <v>23516</v>
      </c>
    </row>
    <row r="37" spans="1:10" ht="12.75">
      <c r="A37" s="8" t="s">
        <v>22</v>
      </c>
      <c r="B37" s="20">
        <v>2338</v>
      </c>
      <c r="C37" s="21">
        <v>1389</v>
      </c>
      <c r="D37" s="22">
        <f t="shared" si="17"/>
        <v>3727</v>
      </c>
      <c r="E37" s="23">
        <v>13138</v>
      </c>
      <c r="F37" s="21">
        <v>3750</v>
      </c>
      <c r="G37" s="24">
        <f t="shared" si="18"/>
        <v>16888</v>
      </c>
      <c r="H37" s="20">
        <f t="shared" si="19"/>
        <v>15476</v>
      </c>
      <c r="I37" s="21">
        <f t="shared" si="20"/>
        <v>5139</v>
      </c>
      <c r="J37" s="24">
        <f t="shared" si="21"/>
        <v>20615</v>
      </c>
    </row>
    <row r="38" spans="1:10" ht="12.75">
      <c r="A38" s="8" t="s">
        <v>23</v>
      </c>
      <c r="B38" s="20">
        <v>1312</v>
      </c>
      <c r="C38" s="21">
        <v>469</v>
      </c>
      <c r="D38" s="22">
        <f t="shared" si="17"/>
        <v>1781</v>
      </c>
      <c r="E38" s="23">
        <v>5052</v>
      </c>
      <c r="F38" s="21">
        <v>1165</v>
      </c>
      <c r="G38" s="24">
        <f t="shared" si="18"/>
        <v>6217</v>
      </c>
      <c r="H38" s="20">
        <f t="shared" si="19"/>
        <v>6364</v>
      </c>
      <c r="I38" s="21">
        <f t="shared" si="20"/>
        <v>1634</v>
      </c>
      <c r="J38" s="24">
        <f t="shared" si="21"/>
        <v>7998</v>
      </c>
    </row>
    <row r="39" spans="1:10" ht="12.75">
      <c r="A39" s="8" t="s">
        <v>24</v>
      </c>
      <c r="B39" s="20">
        <v>716</v>
      </c>
      <c r="C39" s="21">
        <v>427</v>
      </c>
      <c r="D39" s="22">
        <f t="shared" si="17"/>
        <v>1143</v>
      </c>
      <c r="E39" s="23">
        <v>5446</v>
      </c>
      <c r="F39" s="21">
        <v>1889</v>
      </c>
      <c r="G39" s="24">
        <f t="shared" si="18"/>
        <v>7335</v>
      </c>
      <c r="H39" s="20">
        <f t="shared" si="19"/>
        <v>6162</v>
      </c>
      <c r="I39" s="21">
        <f t="shared" si="20"/>
        <v>2316</v>
      </c>
      <c r="J39" s="24">
        <f t="shared" si="21"/>
        <v>8478</v>
      </c>
    </row>
    <row r="40" spans="1:10" ht="12.75">
      <c r="A40" s="8" t="s">
        <v>36</v>
      </c>
      <c r="B40" s="20"/>
      <c r="C40" s="21"/>
      <c r="D40" s="22">
        <f t="shared" si="17"/>
        <v>0</v>
      </c>
      <c r="E40" s="23"/>
      <c r="F40" s="21"/>
      <c r="G40" s="24">
        <f t="shared" si="18"/>
        <v>0</v>
      </c>
      <c r="H40" s="20">
        <f t="shared" si="19"/>
        <v>0</v>
      </c>
      <c r="I40" s="21">
        <f t="shared" si="20"/>
        <v>0</v>
      </c>
      <c r="J40" s="24">
        <f t="shared" si="21"/>
        <v>0</v>
      </c>
    </row>
    <row r="41" spans="1:10" ht="12.75">
      <c r="A41" s="9" t="s">
        <v>14</v>
      </c>
      <c r="B41" s="25">
        <f aca="true" t="shared" si="22" ref="B41:J41">SUM(B35:B40)</f>
        <v>9284</v>
      </c>
      <c r="C41" s="26">
        <f t="shared" si="22"/>
        <v>6215</v>
      </c>
      <c r="D41" s="27">
        <f t="shared" si="22"/>
        <v>15499</v>
      </c>
      <c r="E41" s="28">
        <f t="shared" si="22"/>
        <v>65580</v>
      </c>
      <c r="F41" s="26">
        <f t="shared" si="22"/>
        <v>28021</v>
      </c>
      <c r="G41" s="29">
        <f t="shared" si="22"/>
        <v>93601</v>
      </c>
      <c r="H41" s="25">
        <f t="shared" si="22"/>
        <v>74864</v>
      </c>
      <c r="I41" s="26">
        <f t="shared" si="22"/>
        <v>34236</v>
      </c>
      <c r="J41" s="29">
        <f t="shared" si="22"/>
        <v>109100</v>
      </c>
    </row>
    <row r="43" spans="1:10" ht="12.75">
      <c r="A43" s="49" t="s">
        <v>32</v>
      </c>
      <c r="B43" s="51" t="s">
        <v>26</v>
      </c>
      <c r="C43" s="52"/>
      <c r="D43" s="53"/>
      <c r="E43" s="54" t="s">
        <v>27</v>
      </c>
      <c r="F43" s="52"/>
      <c r="G43" s="55"/>
      <c r="H43" s="51" t="s">
        <v>14</v>
      </c>
      <c r="I43" s="52"/>
      <c r="J43" s="55"/>
    </row>
    <row r="44" spans="1:10" ht="12.75">
      <c r="A44" s="50"/>
      <c r="B44" s="10" t="s">
        <v>16</v>
      </c>
      <c r="C44" s="11" t="s">
        <v>25</v>
      </c>
      <c r="D44" s="12" t="s">
        <v>14</v>
      </c>
      <c r="E44" s="13" t="s">
        <v>16</v>
      </c>
      <c r="F44" s="11" t="s">
        <v>25</v>
      </c>
      <c r="G44" s="14" t="s">
        <v>14</v>
      </c>
      <c r="H44" s="10" t="s">
        <v>16</v>
      </c>
      <c r="I44" s="11" t="s">
        <v>25</v>
      </c>
      <c r="J44" s="14" t="s">
        <v>14</v>
      </c>
    </row>
    <row r="45" spans="1:10" ht="12.75">
      <c r="A45" s="5" t="s">
        <v>20</v>
      </c>
      <c r="B45" s="15">
        <v>199</v>
      </c>
      <c r="C45" s="16">
        <v>272</v>
      </c>
      <c r="D45" s="17">
        <f aca="true" t="shared" si="23" ref="D45:D50">B45+C45</f>
        <v>471</v>
      </c>
      <c r="E45" s="18">
        <v>3404</v>
      </c>
      <c r="F45" s="16">
        <v>3296</v>
      </c>
      <c r="G45" s="19">
        <f aca="true" t="shared" si="24" ref="G45:G50">E45+F45</f>
        <v>6700</v>
      </c>
      <c r="H45" s="15">
        <f aca="true" t="shared" si="25" ref="H45:H50">B45+E45</f>
        <v>3603</v>
      </c>
      <c r="I45" s="16">
        <f aca="true" t="shared" si="26" ref="I45:I50">C45+F45</f>
        <v>3568</v>
      </c>
      <c r="J45" s="19">
        <f aca="true" t="shared" si="27" ref="J45:J50">D45+G45</f>
        <v>7171</v>
      </c>
    </row>
    <row r="46" spans="1:10" ht="12.75">
      <c r="A46" s="8" t="s">
        <v>21</v>
      </c>
      <c r="B46" s="20">
        <v>233</v>
      </c>
      <c r="C46" s="21">
        <v>181</v>
      </c>
      <c r="D46" s="22">
        <f t="shared" si="23"/>
        <v>414</v>
      </c>
      <c r="E46" s="23">
        <v>2892</v>
      </c>
      <c r="F46" s="21">
        <v>1675</v>
      </c>
      <c r="G46" s="24">
        <f t="shared" si="24"/>
        <v>4567</v>
      </c>
      <c r="H46" s="20">
        <f t="shared" si="25"/>
        <v>3125</v>
      </c>
      <c r="I46" s="21">
        <f t="shared" si="26"/>
        <v>1856</v>
      </c>
      <c r="J46" s="24">
        <f t="shared" si="27"/>
        <v>4981</v>
      </c>
    </row>
    <row r="47" spans="1:10" ht="12.75">
      <c r="A47" s="8" t="s">
        <v>22</v>
      </c>
      <c r="B47" s="20">
        <v>500</v>
      </c>
      <c r="C47" s="21">
        <v>279</v>
      </c>
      <c r="D47" s="22">
        <f t="shared" si="23"/>
        <v>779</v>
      </c>
      <c r="E47" s="23">
        <v>4923</v>
      </c>
      <c r="F47" s="21">
        <v>2341</v>
      </c>
      <c r="G47" s="24">
        <f t="shared" si="24"/>
        <v>7264</v>
      </c>
      <c r="H47" s="20">
        <f t="shared" si="25"/>
        <v>5423</v>
      </c>
      <c r="I47" s="21">
        <f t="shared" si="26"/>
        <v>2620</v>
      </c>
      <c r="J47" s="24">
        <f t="shared" si="27"/>
        <v>8043</v>
      </c>
    </row>
    <row r="48" spans="1:10" ht="12.75">
      <c r="A48" s="8" t="s">
        <v>23</v>
      </c>
      <c r="B48" s="20">
        <v>101</v>
      </c>
      <c r="C48" s="21">
        <v>48</v>
      </c>
      <c r="D48" s="22">
        <f t="shared" si="23"/>
        <v>149</v>
      </c>
      <c r="E48" s="23">
        <v>681</v>
      </c>
      <c r="F48" s="21">
        <v>311</v>
      </c>
      <c r="G48" s="24">
        <f t="shared" si="24"/>
        <v>992</v>
      </c>
      <c r="H48" s="20">
        <f t="shared" si="25"/>
        <v>782</v>
      </c>
      <c r="I48" s="21">
        <f t="shared" si="26"/>
        <v>359</v>
      </c>
      <c r="J48" s="24">
        <f t="shared" si="27"/>
        <v>1141</v>
      </c>
    </row>
    <row r="49" spans="1:10" ht="12.75">
      <c r="A49" s="8" t="s">
        <v>24</v>
      </c>
      <c r="B49" s="20">
        <v>98</v>
      </c>
      <c r="C49" s="21">
        <v>68</v>
      </c>
      <c r="D49" s="22">
        <f t="shared" si="23"/>
        <v>166</v>
      </c>
      <c r="E49" s="23">
        <v>756</v>
      </c>
      <c r="F49" s="21">
        <v>521</v>
      </c>
      <c r="G49" s="24">
        <f t="shared" si="24"/>
        <v>1277</v>
      </c>
      <c r="H49" s="20">
        <f t="shared" si="25"/>
        <v>854</v>
      </c>
      <c r="I49" s="21">
        <f t="shared" si="26"/>
        <v>589</v>
      </c>
      <c r="J49" s="24">
        <f t="shared" si="27"/>
        <v>1443</v>
      </c>
    </row>
    <row r="50" spans="1:10" ht="12.75">
      <c r="A50" s="8" t="s">
        <v>36</v>
      </c>
      <c r="B50" s="20">
        <v>138</v>
      </c>
      <c r="C50" s="21">
        <v>116</v>
      </c>
      <c r="D50" s="22">
        <f t="shared" si="23"/>
        <v>254</v>
      </c>
      <c r="E50" s="23">
        <v>1422</v>
      </c>
      <c r="F50" s="21">
        <v>1049</v>
      </c>
      <c r="G50" s="24">
        <f t="shared" si="24"/>
        <v>2471</v>
      </c>
      <c r="H50" s="20">
        <f t="shared" si="25"/>
        <v>1560</v>
      </c>
      <c r="I50" s="21">
        <f t="shared" si="26"/>
        <v>1165</v>
      </c>
      <c r="J50" s="24">
        <f t="shared" si="27"/>
        <v>2725</v>
      </c>
    </row>
    <row r="51" spans="1:10" ht="12.75">
      <c r="A51" s="9" t="s">
        <v>14</v>
      </c>
      <c r="B51" s="25">
        <f aca="true" t="shared" si="28" ref="B51:J51">SUM(B45:B50)</f>
        <v>1269</v>
      </c>
      <c r="C51" s="26">
        <f t="shared" si="28"/>
        <v>964</v>
      </c>
      <c r="D51" s="27">
        <f t="shared" si="28"/>
        <v>2233</v>
      </c>
      <c r="E51" s="28">
        <f t="shared" si="28"/>
        <v>14078</v>
      </c>
      <c r="F51" s="26">
        <f t="shared" si="28"/>
        <v>9193</v>
      </c>
      <c r="G51" s="29">
        <f t="shared" si="28"/>
        <v>23271</v>
      </c>
      <c r="H51" s="25">
        <f t="shared" si="28"/>
        <v>15347</v>
      </c>
      <c r="I51" s="26">
        <f t="shared" si="28"/>
        <v>10157</v>
      </c>
      <c r="J51" s="29">
        <f t="shared" si="28"/>
        <v>25504</v>
      </c>
    </row>
    <row r="53" spans="1:10" ht="12.75">
      <c r="A53" s="49" t="s">
        <v>33</v>
      </c>
      <c r="B53" s="51" t="s">
        <v>26</v>
      </c>
      <c r="C53" s="52"/>
      <c r="D53" s="53"/>
      <c r="E53" s="54" t="s">
        <v>27</v>
      </c>
      <c r="F53" s="52"/>
      <c r="G53" s="55"/>
      <c r="H53" s="51" t="s">
        <v>14</v>
      </c>
      <c r="I53" s="52"/>
      <c r="J53" s="55"/>
    </row>
    <row r="54" spans="1:10" ht="12.75">
      <c r="A54" s="50"/>
      <c r="B54" s="10" t="s">
        <v>16</v>
      </c>
      <c r="C54" s="11" t="s">
        <v>25</v>
      </c>
      <c r="D54" s="12" t="s">
        <v>14</v>
      </c>
      <c r="E54" s="13" t="s">
        <v>16</v>
      </c>
      <c r="F54" s="11" t="s">
        <v>25</v>
      </c>
      <c r="G54" s="14" t="s">
        <v>14</v>
      </c>
      <c r="H54" s="10" t="s">
        <v>16</v>
      </c>
      <c r="I54" s="11" t="s">
        <v>25</v>
      </c>
      <c r="J54" s="14" t="s">
        <v>14</v>
      </c>
    </row>
    <row r="55" spans="1:10" ht="12.75">
      <c r="A55" s="5" t="s">
        <v>20</v>
      </c>
      <c r="B55" s="15"/>
      <c r="C55" s="16"/>
      <c r="D55" s="17">
        <f aca="true" t="shared" si="29" ref="D55:D60">B55+C55</f>
        <v>0</v>
      </c>
      <c r="E55" s="18">
        <v>11</v>
      </c>
      <c r="F55" s="16">
        <v>4</v>
      </c>
      <c r="G55" s="19">
        <f aca="true" t="shared" si="30" ref="G55:G60">E55+F55</f>
        <v>15</v>
      </c>
      <c r="H55" s="15">
        <f aca="true" t="shared" si="31" ref="H55:I60">B55+E55</f>
        <v>11</v>
      </c>
      <c r="I55" s="16">
        <f t="shared" si="31"/>
        <v>4</v>
      </c>
      <c r="J55" s="19">
        <f aca="true" t="shared" si="32" ref="J55:J60">D55+G55</f>
        <v>15</v>
      </c>
    </row>
    <row r="56" spans="1:10" ht="12.75">
      <c r="A56" s="8" t="s">
        <v>21</v>
      </c>
      <c r="B56" s="20"/>
      <c r="C56" s="21"/>
      <c r="D56" s="22">
        <f t="shared" si="29"/>
        <v>0</v>
      </c>
      <c r="E56" s="23">
        <v>39</v>
      </c>
      <c r="F56" s="21">
        <v>15</v>
      </c>
      <c r="G56" s="24">
        <f t="shared" si="30"/>
        <v>54</v>
      </c>
      <c r="H56" s="20">
        <f t="shared" si="31"/>
        <v>39</v>
      </c>
      <c r="I56" s="21">
        <f t="shared" si="31"/>
        <v>15</v>
      </c>
      <c r="J56" s="24">
        <f t="shared" si="32"/>
        <v>54</v>
      </c>
    </row>
    <row r="57" spans="1:10" ht="12.75">
      <c r="A57" s="8" t="s">
        <v>22</v>
      </c>
      <c r="B57" s="20"/>
      <c r="C57" s="21"/>
      <c r="D57" s="22">
        <f t="shared" si="29"/>
        <v>0</v>
      </c>
      <c r="E57" s="23">
        <v>32</v>
      </c>
      <c r="F57" s="21">
        <v>20</v>
      </c>
      <c r="G57" s="24">
        <f t="shared" si="30"/>
        <v>52</v>
      </c>
      <c r="H57" s="20">
        <f t="shared" si="31"/>
        <v>32</v>
      </c>
      <c r="I57" s="21">
        <f t="shared" si="31"/>
        <v>20</v>
      </c>
      <c r="J57" s="24">
        <f t="shared" si="32"/>
        <v>52</v>
      </c>
    </row>
    <row r="58" spans="1:10" ht="12.75">
      <c r="A58" s="8" t="s">
        <v>23</v>
      </c>
      <c r="B58" s="20"/>
      <c r="C58" s="21"/>
      <c r="D58" s="22">
        <f t="shared" si="29"/>
        <v>0</v>
      </c>
      <c r="E58" s="23">
        <v>67</v>
      </c>
      <c r="F58" s="21">
        <v>11</v>
      </c>
      <c r="G58" s="24">
        <f t="shared" si="30"/>
        <v>78</v>
      </c>
      <c r="H58" s="20">
        <f t="shared" si="31"/>
        <v>67</v>
      </c>
      <c r="I58" s="21">
        <f t="shared" si="31"/>
        <v>11</v>
      </c>
      <c r="J58" s="24">
        <f t="shared" si="32"/>
        <v>78</v>
      </c>
    </row>
    <row r="59" spans="1:10" ht="12.75">
      <c r="A59" s="8" t="s">
        <v>24</v>
      </c>
      <c r="B59" s="20"/>
      <c r="C59" s="21"/>
      <c r="D59" s="22">
        <f t="shared" si="29"/>
        <v>0</v>
      </c>
      <c r="E59" s="23">
        <v>60</v>
      </c>
      <c r="F59" s="21">
        <v>24</v>
      </c>
      <c r="G59" s="24">
        <f t="shared" si="30"/>
        <v>84</v>
      </c>
      <c r="H59" s="20">
        <f t="shared" si="31"/>
        <v>60</v>
      </c>
      <c r="I59" s="21">
        <f t="shared" si="31"/>
        <v>24</v>
      </c>
      <c r="J59" s="24">
        <f t="shared" si="32"/>
        <v>84</v>
      </c>
    </row>
    <row r="60" spans="1:10" ht="12.75">
      <c r="A60" s="8" t="s">
        <v>36</v>
      </c>
      <c r="B60" s="20"/>
      <c r="C60" s="21"/>
      <c r="D60" s="22">
        <f t="shared" si="29"/>
        <v>0</v>
      </c>
      <c r="E60" s="23">
        <v>2</v>
      </c>
      <c r="F60" s="21">
        <v>1</v>
      </c>
      <c r="G60" s="24">
        <f t="shared" si="30"/>
        <v>3</v>
      </c>
      <c r="H60" s="20">
        <f t="shared" si="31"/>
        <v>2</v>
      </c>
      <c r="I60" s="21">
        <f t="shared" si="31"/>
        <v>1</v>
      </c>
      <c r="J60" s="24">
        <f t="shared" si="32"/>
        <v>3</v>
      </c>
    </row>
    <row r="61" spans="1:10" ht="12.75">
      <c r="A61" s="9" t="s">
        <v>14</v>
      </c>
      <c r="B61" s="25">
        <f aca="true" t="shared" si="33" ref="B61:J61">SUM(B55:B60)</f>
        <v>0</v>
      </c>
      <c r="C61" s="26">
        <f t="shared" si="33"/>
        <v>0</v>
      </c>
      <c r="D61" s="27">
        <f t="shared" si="33"/>
        <v>0</v>
      </c>
      <c r="E61" s="28">
        <f t="shared" si="33"/>
        <v>211</v>
      </c>
      <c r="F61" s="26">
        <f t="shared" si="33"/>
        <v>75</v>
      </c>
      <c r="G61" s="29">
        <f t="shared" si="33"/>
        <v>286</v>
      </c>
      <c r="H61" s="25">
        <f t="shared" si="33"/>
        <v>211</v>
      </c>
      <c r="I61" s="26">
        <f t="shared" si="33"/>
        <v>75</v>
      </c>
      <c r="J61" s="29">
        <f t="shared" si="33"/>
        <v>286</v>
      </c>
    </row>
    <row r="63" spans="1:10" ht="12.75">
      <c r="A63" s="49" t="s">
        <v>34</v>
      </c>
      <c r="B63" s="51" t="s">
        <v>26</v>
      </c>
      <c r="C63" s="52"/>
      <c r="D63" s="53"/>
      <c r="E63" s="54" t="s">
        <v>27</v>
      </c>
      <c r="F63" s="52"/>
      <c r="G63" s="55"/>
      <c r="H63" s="51" t="s">
        <v>14</v>
      </c>
      <c r="I63" s="52"/>
      <c r="J63" s="55"/>
    </row>
    <row r="64" spans="1:10" ht="12.75">
      <c r="A64" s="50"/>
      <c r="B64" s="10" t="s">
        <v>16</v>
      </c>
      <c r="C64" s="11" t="s">
        <v>25</v>
      </c>
      <c r="D64" s="12" t="s">
        <v>14</v>
      </c>
      <c r="E64" s="13" t="s">
        <v>16</v>
      </c>
      <c r="F64" s="11" t="s">
        <v>25</v>
      </c>
      <c r="G64" s="14" t="s">
        <v>14</v>
      </c>
      <c r="H64" s="10" t="s">
        <v>16</v>
      </c>
      <c r="I64" s="11" t="s">
        <v>25</v>
      </c>
      <c r="J64" s="14" t="s">
        <v>14</v>
      </c>
    </row>
    <row r="65" spans="1:10" ht="12.75">
      <c r="A65" s="5" t="s">
        <v>20</v>
      </c>
      <c r="B65" s="15">
        <v>59</v>
      </c>
      <c r="C65" s="16">
        <v>85</v>
      </c>
      <c r="D65" s="17">
        <f aca="true" t="shared" si="34" ref="D65:D70">B65+C65</f>
        <v>144</v>
      </c>
      <c r="E65" s="18">
        <v>663</v>
      </c>
      <c r="F65" s="16">
        <v>282</v>
      </c>
      <c r="G65" s="19">
        <f aca="true" t="shared" si="35" ref="G65:G70">E65+F65</f>
        <v>945</v>
      </c>
      <c r="H65" s="15">
        <f aca="true" t="shared" si="36" ref="H65:I70">B65+E65</f>
        <v>722</v>
      </c>
      <c r="I65" s="16">
        <f t="shared" si="36"/>
        <v>367</v>
      </c>
      <c r="J65" s="19">
        <f aca="true" t="shared" si="37" ref="J65:J70">D65+G65</f>
        <v>1089</v>
      </c>
    </row>
    <row r="66" spans="1:10" ht="12.75">
      <c r="A66" s="8" t="s">
        <v>21</v>
      </c>
      <c r="B66" s="20">
        <v>57</v>
      </c>
      <c r="C66" s="21">
        <v>78</v>
      </c>
      <c r="D66" s="22">
        <f t="shared" si="34"/>
        <v>135</v>
      </c>
      <c r="E66" s="23">
        <v>476</v>
      </c>
      <c r="F66" s="21">
        <v>185</v>
      </c>
      <c r="G66" s="24">
        <f t="shared" si="35"/>
        <v>661</v>
      </c>
      <c r="H66" s="20">
        <f t="shared" si="36"/>
        <v>533</v>
      </c>
      <c r="I66" s="21">
        <f t="shared" si="36"/>
        <v>263</v>
      </c>
      <c r="J66" s="24">
        <f t="shared" si="37"/>
        <v>796</v>
      </c>
    </row>
    <row r="67" spans="1:10" ht="12.75">
      <c r="A67" s="8" t="s">
        <v>22</v>
      </c>
      <c r="B67" s="20">
        <v>243</v>
      </c>
      <c r="C67" s="21">
        <v>166</v>
      </c>
      <c r="D67" s="22">
        <f t="shared" si="34"/>
        <v>409</v>
      </c>
      <c r="E67" s="23">
        <v>1374</v>
      </c>
      <c r="F67" s="21">
        <v>229</v>
      </c>
      <c r="G67" s="24">
        <f t="shared" si="35"/>
        <v>1603</v>
      </c>
      <c r="H67" s="20">
        <f t="shared" si="36"/>
        <v>1617</v>
      </c>
      <c r="I67" s="21">
        <f t="shared" si="36"/>
        <v>395</v>
      </c>
      <c r="J67" s="24">
        <f t="shared" si="37"/>
        <v>2012</v>
      </c>
    </row>
    <row r="68" spans="1:10" ht="12.75">
      <c r="A68" s="8" t="s">
        <v>23</v>
      </c>
      <c r="B68" s="20">
        <v>30</v>
      </c>
      <c r="C68" s="21">
        <v>15</v>
      </c>
      <c r="D68" s="22">
        <f t="shared" si="34"/>
        <v>45</v>
      </c>
      <c r="E68" s="23">
        <v>119</v>
      </c>
      <c r="F68" s="21">
        <v>17</v>
      </c>
      <c r="G68" s="24">
        <f t="shared" si="35"/>
        <v>136</v>
      </c>
      <c r="H68" s="20">
        <f t="shared" si="36"/>
        <v>149</v>
      </c>
      <c r="I68" s="21">
        <f t="shared" si="36"/>
        <v>32</v>
      </c>
      <c r="J68" s="24">
        <f t="shared" si="37"/>
        <v>181</v>
      </c>
    </row>
    <row r="69" spans="1:10" ht="12.75">
      <c r="A69" s="8" t="s">
        <v>24</v>
      </c>
      <c r="B69" s="20">
        <v>9</v>
      </c>
      <c r="C69" s="21">
        <v>4</v>
      </c>
      <c r="D69" s="22">
        <f t="shared" si="34"/>
        <v>13</v>
      </c>
      <c r="E69" s="23">
        <v>84</v>
      </c>
      <c r="F69" s="21">
        <v>60</v>
      </c>
      <c r="G69" s="24">
        <f t="shared" si="35"/>
        <v>144</v>
      </c>
      <c r="H69" s="20">
        <f t="shared" si="36"/>
        <v>93</v>
      </c>
      <c r="I69" s="21">
        <f t="shared" si="36"/>
        <v>64</v>
      </c>
      <c r="J69" s="24">
        <f t="shared" si="37"/>
        <v>157</v>
      </c>
    </row>
    <row r="70" spans="1:10" ht="12.75">
      <c r="A70" s="8" t="s">
        <v>36</v>
      </c>
      <c r="B70" s="20">
        <v>41</v>
      </c>
      <c r="C70" s="21">
        <v>80</v>
      </c>
      <c r="D70" s="22">
        <f t="shared" si="34"/>
        <v>121</v>
      </c>
      <c r="E70" s="23">
        <v>678</v>
      </c>
      <c r="F70" s="21">
        <v>514</v>
      </c>
      <c r="G70" s="24">
        <f t="shared" si="35"/>
        <v>1192</v>
      </c>
      <c r="H70" s="20">
        <f t="shared" si="36"/>
        <v>719</v>
      </c>
      <c r="I70" s="21">
        <f t="shared" si="36"/>
        <v>594</v>
      </c>
      <c r="J70" s="24">
        <f t="shared" si="37"/>
        <v>1313</v>
      </c>
    </row>
    <row r="71" spans="1:10" ht="12.75">
      <c r="A71" s="9" t="s">
        <v>14</v>
      </c>
      <c r="B71" s="25">
        <f aca="true" t="shared" si="38" ref="B71:J71">SUM(B65:B70)</f>
        <v>439</v>
      </c>
      <c r="C71" s="26">
        <f t="shared" si="38"/>
        <v>428</v>
      </c>
      <c r="D71" s="27">
        <f t="shared" si="38"/>
        <v>867</v>
      </c>
      <c r="E71" s="28">
        <f t="shared" si="38"/>
        <v>3394</v>
      </c>
      <c r="F71" s="26">
        <f t="shared" si="38"/>
        <v>1287</v>
      </c>
      <c r="G71" s="29">
        <f t="shared" si="38"/>
        <v>4681</v>
      </c>
      <c r="H71" s="25">
        <f t="shared" si="38"/>
        <v>3833</v>
      </c>
      <c r="I71" s="26">
        <f t="shared" si="38"/>
        <v>1715</v>
      </c>
      <c r="J71" s="29">
        <f t="shared" si="38"/>
        <v>5548</v>
      </c>
    </row>
    <row r="73" spans="1:10" ht="12.75">
      <c r="A73" s="49" t="s">
        <v>35</v>
      </c>
      <c r="B73" s="51" t="s">
        <v>26</v>
      </c>
      <c r="C73" s="52"/>
      <c r="D73" s="53"/>
      <c r="E73" s="54" t="s">
        <v>27</v>
      </c>
      <c r="F73" s="52"/>
      <c r="G73" s="55"/>
      <c r="H73" s="51" t="s">
        <v>14</v>
      </c>
      <c r="I73" s="52"/>
      <c r="J73" s="55"/>
    </row>
    <row r="74" spans="1:10" ht="12.75">
      <c r="A74" s="50"/>
      <c r="B74" s="10" t="s">
        <v>16</v>
      </c>
      <c r="C74" s="11" t="s">
        <v>25</v>
      </c>
      <c r="D74" s="12" t="s">
        <v>14</v>
      </c>
      <c r="E74" s="13" t="s">
        <v>16</v>
      </c>
      <c r="F74" s="11" t="s">
        <v>25</v>
      </c>
      <c r="G74" s="14" t="s">
        <v>14</v>
      </c>
      <c r="H74" s="10" t="s">
        <v>16</v>
      </c>
      <c r="I74" s="11" t="s">
        <v>25</v>
      </c>
      <c r="J74" s="14" t="s">
        <v>14</v>
      </c>
    </row>
    <row r="75" spans="1:10" ht="12.75">
      <c r="A75" s="5" t="s">
        <v>20</v>
      </c>
      <c r="B75" s="15">
        <v>3</v>
      </c>
      <c r="C75" s="16">
        <v>282</v>
      </c>
      <c r="D75" s="17">
        <f aca="true" t="shared" si="39" ref="D75:D80">B75+C75</f>
        <v>285</v>
      </c>
      <c r="E75" s="18">
        <v>214</v>
      </c>
      <c r="F75" s="16">
        <v>290</v>
      </c>
      <c r="G75" s="19">
        <f aca="true" t="shared" si="40" ref="G75:G80">E75+F75</f>
        <v>504</v>
      </c>
      <c r="H75" s="15">
        <f aca="true" t="shared" si="41" ref="H75:H80">B75+E75</f>
        <v>217</v>
      </c>
      <c r="I75" s="16">
        <f aca="true" t="shared" si="42" ref="I75:I80">C75+F75</f>
        <v>572</v>
      </c>
      <c r="J75" s="19">
        <f aca="true" t="shared" si="43" ref="J75:J80">D75+G75</f>
        <v>789</v>
      </c>
    </row>
    <row r="76" spans="1:10" ht="12.75">
      <c r="A76" s="8" t="s">
        <v>21</v>
      </c>
      <c r="B76" s="20">
        <v>52</v>
      </c>
      <c r="C76" s="21">
        <v>374</v>
      </c>
      <c r="D76" s="22">
        <f t="shared" si="39"/>
        <v>426</v>
      </c>
      <c r="E76" s="23">
        <v>243</v>
      </c>
      <c r="F76" s="21">
        <v>277</v>
      </c>
      <c r="G76" s="24">
        <f t="shared" si="40"/>
        <v>520</v>
      </c>
      <c r="H76" s="20">
        <f t="shared" si="41"/>
        <v>295</v>
      </c>
      <c r="I76" s="21">
        <f t="shared" si="42"/>
        <v>651</v>
      </c>
      <c r="J76" s="24">
        <f t="shared" si="43"/>
        <v>946</v>
      </c>
    </row>
    <row r="77" spans="1:10" ht="12.75">
      <c r="A77" s="8" t="s">
        <v>22</v>
      </c>
      <c r="B77" s="20">
        <v>327</v>
      </c>
      <c r="C77" s="21">
        <v>1143</v>
      </c>
      <c r="D77" s="22">
        <f t="shared" si="39"/>
        <v>1470</v>
      </c>
      <c r="E77" s="23">
        <v>768</v>
      </c>
      <c r="F77" s="21">
        <v>796</v>
      </c>
      <c r="G77" s="24">
        <f t="shared" si="40"/>
        <v>1564</v>
      </c>
      <c r="H77" s="20">
        <f t="shared" si="41"/>
        <v>1095</v>
      </c>
      <c r="I77" s="21">
        <f t="shared" si="42"/>
        <v>1939</v>
      </c>
      <c r="J77" s="24">
        <f t="shared" si="43"/>
        <v>3034</v>
      </c>
    </row>
    <row r="78" spans="1:10" ht="12.75">
      <c r="A78" s="8" t="s">
        <v>23</v>
      </c>
      <c r="B78" s="20">
        <v>251</v>
      </c>
      <c r="C78" s="21">
        <v>334</v>
      </c>
      <c r="D78" s="22">
        <f t="shared" si="39"/>
        <v>585</v>
      </c>
      <c r="E78" s="23">
        <v>202</v>
      </c>
      <c r="F78" s="21">
        <v>141</v>
      </c>
      <c r="G78" s="24">
        <f t="shared" si="40"/>
        <v>343</v>
      </c>
      <c r="H78" s="20">
        <f t="shared" si="41"/>
        <v>453</v>
      </c>
      <c r="I78" s="21">
        <f t="shared" si="42"/>
        <v>475</v>
      </c>
      <c r="J78" s="24">
        <f t="shared" si="43"/>
        <v>928</v>
      </c>
    </row>
    <row r="79" spans="1:10" ht="12.75">
      <c r="A79" s="8" t="s">
        <v>24</v>
      </c>
      <c r="B79" s="20">
        <v>49</v>
      </c>
      <c r="C79" s="21">
        <v>64</v>
      </c>
      <c r="D79" s="22">
        <f t="shared" si="39"/>
        <v>113</v>
      </c>
      <c r="E79" s="23">
        <v>48</v>
      </c>
      <c r="F79" s="21">
        <v>42</v>
      </c>
      <c r="G79" s="24">
        <f t="shared" si="40"/>
        <v>90</v>
      </c>
      <c r="H79" s="20">
        <f t="shared" si="41"/>
        <v>97</v>
      </c>
      <c r="I79" s="21">
        <f t="shared" si="42"/>
        <v>106</v>
      </c>
      <c r="J79" s="24">
        <f t="shared" si="43"/>
        <v>203</v>
      </c>
    </row>
    <row r="80" spans="1:10" ht="12.75">
      <c r="A80" s="8" t="s">
        <v>36</v>
      </c>
      <c r="B80" s="20">
        <v>84</v>
      </c>
      <c r="C80" s="21">
        <v>62</v>
      </c>
      <c r="D80" s="22">
        <f t="shared" si="39"/>
        <v>146</v>
      </c>
      <c r="E80" s="23">
        <v>85</v>
      </c>
      <c r="F80" s="21">
        <v>41</v>
      </c>
      <c r="G80" s="24">
        <f t="shared" si="40"/>
        <v>126</v>
      </c>
      <c r="H80" s="20">
        <f t="shared" si="41"/>
        <v>169</v>
      </c>
      <c r="I80" s="21">
        <f t="shared" si="42"/>
        <v>103</v>
      </c>
      <c r="J80" s="24">
        <f t="shared" si="43"/>
        <v>272</v>
      </c>
    </row>
    <row r="81" spans="1:10" ht="12.75">
      <c r="A81" s="9" t="s">
        <v>14</v>
      </c>
      <c r="B81" s="25">
        <f aca="true" t="shared" si="44" ref="B81:J81">SUM(B75:B80)</f>
        <v>766</v>
      </c>
      <c r="C81" s="26">
        <f t="shared" si="44"/>
        <v>2259</v>
      </c>
      <c r="D81" s="27">
        <f t="shared" si="44"/>
        <v>3025</v>
      </c>
      <c r="E81" s="28">
        <f t="shared" si="44"/>
        <v>1560</v>
      </c>
      <c r="F81" s="26">
        <f t="shared" si="44"/>
        <v>1587</v>
      </c>
      <c r="G81" s="29">
        <f t="shared" si="44"/>
        <v>3147</v>
      </c>
      <c r="H81" s="25">
        <f t="shared" si="44"/>
        <v>2326</v>
      </c>
      <c r="I81" s="26">
        <f t="shared" si="44"/>
        <v>3846</v>
      </c>
      <c r="J81" s="29">
        <f t="shared" si="44"/>
        <v>6172</v>
      </c>
    </row>
    <row r="83" spans="1:10" ht="12.75">
      <c r="A83" s="42" t="s">
        <v>14</v>
      </c>
      <c r="B83" s="44" t="s">
        <v>26</v>
      </c>
      <c r="C83" s="45"/>
      <c r="D83" s="46"/>
      <c r="E83" s="47" t="s">
        <v>27</v>
      </c>
      <c r="F83" s="45"/>
      <c r="G83" s="48"/>
      <c r="H83" s="44" t="s">
        <v>14</v>
      </c>
      <c r="I83" s="45"/>
      <c r="J83" s="48"/>
    </row>
    <row r="84" spans="1:10" ht="12.75">
      <c r="A84" s="43"/>
      <c r="B84" s="30" t="s">
        <v>16</v>
      </c>
      <c r="C84" s="31" t="s">
        <v>25</v>
      </c>
      <c r="D84" s="32" t="s">
        <v>14</v>
      </c>
      <c r="E84" s="33" t="s">
        <v>16</v>
      </c>
      <c r="F84" s="31" t="s">
        <v>25</v>
      </c>
      <c r="G84" s="34" t="s">
        <v>14</v>
      </c>
      <c r="H84" s="30" t="s">
        <v>16</v>
      </c>
      <c r="I84" s="31" t="s">
        <v>25</v>
      </c>
      <c r="J84" s="34" t="s">
        <v>14</v>
      </c>
    </row>
    <row r="85" spans="1:10" ht="12.75">
      <c r="A85" s="5" t="s">
        <v>20</v>
      </c>
      <c r="B85" s="15">
        <f>B5+B15+B25+B35+B45+B55+B65+B75</f>
        <v>25592</v>
      </c>
      <c r="C85" s="15">
        <f>C5+C15+C25+C35+C45+C55+C65+C75</f>
        <v>33023</v>
      </c>
      <c r="D85" s="17">
        <f aca="true" t="shared" si="45" ref="D85:D90">B85+C85</f>
        <v>58615</v>
      </c>
      <c r="E85" s="18">
        <f aca="true" t="shared" si="46" ref="E85:F90">E5+E15+E25+E35+E45+E55+E65+E75</f>
        <v>125319</v>
      </c>
      <c r="F85" s="15">
        <f t="shared" si="46"/>
        <v>76379</v>
      </c>
      <c r="G85" s="19">
        <f aca="true" t="shared" si="47" ref="G85:G90">E85+F85</f>
        <v>201698</v>
      </c>
      <c r="H85" s="15">
        <f aca="true" t="shared" si="48" ref="H85:H90">B85+E85</f>
        <v>150911</v>
      </c>
      <c r="I85" s="16">
        <f aca="true" t="shared" si="49" ref="I85:I90">C85+F85</f>
        <v>109402</v>
      </c>
      <c r="J85" s="19">
        <f aca="true" t="shared" si="50" ref="J85:J90">D85+G85</f>
        <v>260313</v>
      </c>
    </row>
    <row r="86" spans="1:10" ht="12.75">
      <c r="A86" s="8" t="s">
        <v>21</v>
      </c>
      <c r="B86" s="15">
        <f aca="true" t="shared" si="51" ref="B86:C90">B6+B16+B26+B36+B46+B56+B66+B76</f>
        <v>12197</v>
      </c>
      <c r="C86" s="15">
        <f t="shared" si="51"/>
        <v>11019</v>
      </c>
      <c r="D86" s="22">
        <f t="shared" si="45"/>
        <v>23216</v>
      </c>
      <c r="E86" s="18">
        <f t="shared" si="46"/>
        <v>47775</v>
      </c>
      <c r="F86" s="15">
        <f t="shared" si="46"/>
        <v>22528</v>
      </c>
      <c r="G86" s="24">
        <f t="shared" si="47"/>
        <v>70303</v>
      </c>
      <c r="H86" s="20">
        <f t="shared" si="48"/>
        <v>59972</v>
      </c>
      <c r="I86" s="21">
        <f t="shared" si="49"/>
        <v>33547</v>
      </c>
      <c r="J86" s="24">
        <f t="shared" si="50"/>
        <v>93519</v>
      </c>
    </row>
    <row r="87" spans="1:10" ht="12.75">
      <c r="A87" s="8" t="s">
        <v>22</v>
      </c>
      <c r="B87" s="15">
        <f t="shared" si="51"/>
        <v>26730</v>
      </c>
      <c r="C87" s="15">
        <f t="shared" si="51"/>
        <v>21176</v>
      </c>
      <c r="D87" s="22">
        <f t="shared" si="45"/>
        <v>47906</v>
      </c>
      <c r="E87" s="18">
        <f t="shared" si="46"/>
        <v>75006</v>
      </c>
      <c r="F87" s="15">
        <f t="shared" si="46"/>
        <v>35725</v>
      </c>
      <c r="G87" s="24">
        <f t="shared" si="47"/>
        <v>110731</v>
      </c>
      <c r="H87" s="20">
        <f t="shared" si="48"/>
        <v>101736</v>
      </c>
      <c r="I87" s="21">
        <f t="shared" si="49"/>
        <v>56901</v>
      </c>
      <c r="J87" s="24">
        <f t="shared" si="50"/>
        <v>158637</v>
      </c>
    </row>
    <row r="88" spans="1:10" ht="12.75">
      <c r="A88" s="8" t="s">
        <v>23</v>
      </c>
      <c r="B88" s="15">
        <f t="shared" si="51"/>
        <v>13133</v>
      </c>
      <c r="C88" s="15">
        <f t="shared" si="51"/>
        <v>11653</v>
      </c>
      <c r="D88" s="22">
        <f t="shared" si="45"/>
        <v>24786</v>
      </c>
      <c r="E88" s="18">
        <f t="shared" si="46"/>
        <v>24253</v>
      </c>
      <c r="F88" s="15">
        <f t="shared" si="46"/>
        <v>8344</v>
      </c>
      <c r="G88" s="24">
        <f t="shared" si="47"/>
        <v>32597</v>
      </c>
      <c r="H88" s="20">
        <f t="shared" si="48"/>
        <v>37386</v>
      </c>
      <c r="I88" s="21">
        <f t="shared" si="49"/>
        <v>19997</v>
      </c>
      <c r="J88" s="24">
        <f t="shared" si="50"/>
        <v>57383</v>
      </c>
    </row>
    <row r="89" spans="1:10" ht="12.75">
      <c r="A89" s="8" t="s">
        <v>24</v>
      </c>
      <c r="B89" s="15">
        <f t="shared" si="51"/>
        <v>6389</v>
      </c>
      <c r="C89" s="15">
        <f t="shared" si="51"/>
        <v>3208</v>
      </c>
      <c r="D89" s="22">
        <f t="shared" si="45"/>
        <v>9597</v>
      </c>
      <c r="E89" s="18">
        <f t="shared" si="46"/>
        <v>18904</v>
      </c>
      <c r="F89" s="15">
        <f t="shared" si="46"/>
        <v>7217</v>
      </c>
      <c r="G89" s="24">
        <f t="shared" si="47"/>
        <v>26121</v>
      </c>
      <c r="H89" s="20">
        <f t="shared" si="48"/>
        <v>25293</v>
      </c>
      <c r="I89" s="21">
        <f t="shared" si="49"/>
        <v>10425</v>
      </c>
      <c r="J89" s="24">
        <f t="shared" si="50"/>
        <v>35718</v>
      </c>
    </row>
    <row r="90" spans="1:10" ht="12.75">
      <c r="A90" s="8" t="s">
        <v>36</v>
      </c>
      <c r="B90" s="15">
        <f t="shared" si="51"/>
        <v>3409</v>
      </c>
      <c r="C90" s="15">
        <f t="shared" si="51"/>
        <v>3108</v>
      </c>
      <c r="D90" s="22">
        <f t="shared" si="45"/>
        <v>6517</v>
      </c>
      <c r="E90" s="18">
        <f t="shared" si="46"/>
        <v>14189</v>
      </c>
      <c r="F90" s="15">
        <f t="shared" si="46"/>
        <v>8022</v>
      </c>
      <c r="G90" s="24">
        <f t="shared" si="47"/>
        <v>22211</v>
      </c>
      <c r="H90" s="20">
        <f t="shared" si="48"/>
        <v>17598</v>
      </c>
      <c r="I90" s="21">
        <f t="shared" si="49"/>
        <v>11130</v>
      </c>
      <c r="J90" s="24">
        <f t="shared" si="50"/>
        <v>28728</v>
      </c>
    </row>
    <row r="91" spans="1:10" ht="12.75">
      <c r="A91" s="9" t="s">
        <v>14</v>
      </c>
      <c r="B91" s="25">
        <f aca="true" t="shared" si="52" ref="B91:J91">SUM(B85:B90)</f>
        <v>87450</v>
      </c>
      <c r="C91" s="26">
        <f t="shared" si="52"/>
        <v>83187</v>
      </c>
      <c r="D91" s="27">
        <f t="shared" si="52"/>
        <v>170637</v>
      </c>
      <c r="E91" s="28">
        <f t="shared" si="52"/>
        <v>305446</v>
      </c>
      <c r="F91" s="26">
        <f t="shared" si="52"/>
        <v>158215</v>
      </c>
      <c r="G91" s="29">
        <f t="shared" si="52"/>
        <v>463661</v>
      </c>
      <c r="H91" s="25">
        <f t="shared" si="52"/>
        <v>392896</v>
      </c>
      <c r="I91" s="26">
        <f t="shared" si="52"/>
        <v>241402</v>
      </c>
      <c r="J91" s="29">
        <f t="shared" si="52"/>
        <v>634298</v>
      </c>
    </row>
  </sheetData>
  <mergeCells count="36">
    <mergeCell ref="B3:D3"/>
    <mergeCell ref="E3:G3"/>
    <mergeCell ref="H3:J3"/>
    <mergeCell ref="A3:A4"/>
    <mergeCell ref="A13:A14"/>
    <mergeCell ref="B13:D13"/>
    <mergeCell ref="E13:G13"/>
    <mergeCell ref="H13:J13"/>
    <mergeCell ref="A23:A24"/>
    <mergeCell ref="B23:D23"/>
    <mergeCell ref="E23:G23"/>
    <mergeCell ref="H23:J23"/>
    <mergeCell ref="A33:A34"/>
    <mergeCell ref="B33:D33"/>
    <mergeCell ref="E33:G33"/>
    <mergeCell ref="H33:J33"/>
    <mergeCell ref="A43:A44"/>
    <mergeCell ref="B43:D43"/>
    <mergeCell ref="E43:G43"/>
    <mergeCell ref="H43:J43"/>
    <mergeCell ref="A53:A54"/>
    <mergeCell ref="B53:D53"/>
    <mergeCell ref="E53:G53"/>
    <mergeCell ref="H53:J53"/>
    <mergeCell ref="A63:A64"/>
    <mergeCell ref="B63:D63"/>
    <mergeCell ref="E63:G63"/>
    <mergeCell ref="H63:J63"/>
    <mergeCell ref="A73:A74"/>
    <mergeCell ref="B73:D73"/>
    <mergeCell ref="E73:G73"/>
    <mergeCell ref="H73:J73"/>
    <mergeCell ref="A83:A84"/>
    <mergeCell ref="B83:D83"/>
    <mergeCell ref="E83:G83"/>
    <mergeCell ref="H83:J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ichiro miyazawa</dc:creator>
  <cp:keywords/>
  <dc:description/>
  <cp:lastModifiedBy>miyazawa</cp:lastModifiedBy>
  <cp:lastPrinted>2009-02-20T08:34:21Z</cp:lastPrinted>
  <dcterms:created xsi:type="dcterms:W3CDTF">2009-02-20T04:32:34Z</dcterms:created>
  <dcterms:modified xsi:type="dcterms:W3CDTF">2009-02-21T04:00:03Z</dcterms:modified>
  <cp:category/>
  <cp:version/>
  <cp:contentType/>
  <cp:contentStatus/>
</cp:coreProperties>
</file>